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0" windowWidth="20730" windowHeight="11160" tabRatio="875" firstSheet="10" activeTab="10"/>
  </bookViews>
  <sheets>
    <sheet name="Sheet1" sheetId="148" state="hidden" r:id="rId1"/>
    <sheet name="18,11" sheetId="740" r:id="rId2"/>
    <sheet name="16,11" sheetId="739" r:id="rId3"/>
    <sheet name="15,11" sheetId="738" r:id="rId4"/>
    <sheet name="14,11" sheetId="737" r:id="rId5"/>
    <sheet name="09,11" sheetId="735" r:id="rId6"/>
    <sheet name="07,11" sheetId="734" r:id="rId7"/>
    <sheet name="03,11" sheetId="733" r:id="rId8"/>
    <sheet name="01,11" sheetId="732" r:id="rId9"/>
    <sheet name="28,10" sheetId="731" r:id="rId10"/>
    <sheet name="20,12" sheetId="982" r:id="rId11"/>
    <sheet name="19,12" sheetId="981" r:id="rId12"/>
    <sheet name="18,12" sheetId="980" r:id="rId13"/>
    <sheet name="17,12" sheetId="979" r:id="rId14"/>
    <sheet name="14,12" sheetId="978" r:id="rId15"/>
    <sheet name="13,12" sheetId="977" r:id="rId16"/>
    <sheet name="12,12" sheetId="976" r:id="rId17"/>
    <sheet name="11,12" sheetId="975" r:id="rId18"/>
    <sheet name="10,12" sheetId="974" r:id="rId19"/>
    <sheet name="07,12" sheetId="973" r:id="rId20"/>
    <sheet name="06,12" sheetId="972" r:id="rId21"/>
    <sheet name="05,12" sheetId="971" r:id="rId22"/>
    <sheet name="04,12" sheetId="970" r:id="rId23"/>
    <sheet name="03,12" sheetId="969" r:id="rId24"/>
    <sheet name="29,11" sheetId="968" r:id="rId25"/>
    <sheet name="28,11" sheetId="967" r:id="rId26"/>
    <sheet name="26,11" sheetId="966" r:id="rId27"/>
    <sheet name="23,11" sheetId="965" r:id="rId28"/>
    <sheet name="22,11" sheetId="964" r:id="rId29"/>
    <sheet name="20,11" sheetId="963" r:id="rId30"/>
    <sheet name="19,11" sheetId="962" r:id="rId31"/>
    <sheet name="16.11" sheetId="961" r:id="rId32"/>
    <sheet name="14.11" sheetId="960" r:id="rId33"/>
    <sheet name="13,11" sheetId="959" r:id="rId34"/>
    <sheet name="08,11" sheetId="958" r:id="rId35"/>
    <sheet name="07.11" sheetId="957" r:id="rId36"/>
    <sheet name="06,11" sheetId="956" r:id="rId37"/>
    <sheet name="31,10" sheetId="955" r:id="rId38"/>
    <sheet name="26,10" sheetId="954" r:id="rId39"/>
    <sheet name="25,10" sheetId="953" r:id="rId40"/>
    <sheet name="23,10" sheetId="952" r:id="rId41"/>
    <sheet name="19,10" sheetId="951" r:id="rId42"/>
    <sheet name="18,10" sheetId="950" r:id="rId43"/>
    <sheet name="17,10" sheetId="949" r:id="rId44"/>
    <sheet name="16,10" sheetId="948" r:id="rId45"/>
    <sheet name="15,10" sheetId="947" r:id="rId46"/>
    <sheet name="12,10" sheetId="946" r:id="rId47"/>
    <sheet name="10,10" sheetId="945" r:id="rId48"/>
    <sheet name="08,10" sheetId="944" r:id="rId49"/>
    <sheet name="05,10" sheetId="943" r:id="rId50"/>
    <sheet name="04,10" sheetId="942" r:id="rId51"/>
    <sheet name="03,10" sheetId="941" r:id="rId52"/>
    <sheet name="02,10" sheetId="940" r:id="rId53"/>
    <sheet name="01,10" sheetId="939" r:id="rId54"/>
    <sheet name="28,09" sheetId="938" r:id="rId55"/>
    <sheet name="27,09" sheetId="937" r:id="rId56"/>
    <sheet name="26,09" sheetId="936" r:id="rId57"/>
    <sheet name="25,09" sheetId="935" r:id="rId58"/>
    <sheet name="24,09" sheetId="934" r:id="rId59"/>
    <sheet name="21,09" sheetId="933" r:id="rId60"/>
    <sheet name="20,09" sheetId="932" r:id="rId61"/>
    <sheet name="18,09" sheetId="931" r:id="rId62"/>
    <sheet name="17,09" sheetId="930" r:id="rId63"/>
    <sheet name="14,09" sheetId="929" r:id="rId64"/>
    <sheet name="13,09" sheetId="928" r:id="rId65"/>
    <sheet name="11,09" sheetId="927" r:id="rId66"/>
    <sheet name="10,09" sheetId="926" r:id="rId67"/>
    <sheet name="06,09" sheetId="925" r:id="rId68"/>
    <sheet name="05,09" sheetId="924" r:id="rId69"/>
    <sheet name="04,09" sheetId="923" r:id="rId70"/>
    <sheet name="03,09" sheetId="922" r:id="rId71"/>
    <sheet name="30,08" sheetId="921" r:id="rId72"/>
    <sheet name="29,08" sheetId="920" r:id="rId73"/>
    <sheet name="28,08" sheetId="919" r:id="rId74"/>
    <sheet name="27,08" sheetId="917" r:id="rId75"/>
    <sheet name="24,08" sheetId="918" r:id="rId76"/>
    <sheet name="23,08" sheetId="916" r:id="rId77"/>
    <sheet name="22,08" sheetId="915" r:id="rId78"/>
    <sheet name="21,08" sheetId="914" r:id="rId79"/>
    <sheet name="13,08" sheetId="913" r:id="rId80"/>
    <sheet name="10,08" sheetId="912" r:id="rId81"/>
    <sheet name="09,08" sheetId="911" r:id="rId82"/>
    <sheet name="07,08" sheetId="910" r:id="rId83"/>
    <sheet name="02,08" sheetId="909" r:id="rId84"/>
    <sheet name="01,08" sheetId="908" r:id="rId85"/>
    <sheet name="30,07" sheetId="907" r:id="rId86"/>
    <sheet name="27,07" sheetId="906" r:id="rId87"/>
    <sheet name="25,07" sheetId="905" r:id="rId88"/>
    <sheet name="24,07" sheetId="904" r:id="rId89"/>
    <sheet name="23,07" sheetId="903" r:id="rId90"/>
    <sheet name="20,07" sheetId="902" r:id="rId91"/>
    <sheet name="19,07" sheetId="901" r:id="rId92"/>
    <sheet name="18,07" sheetId="900" r:id="rId93"/>
    <sheet name="13,07" sheetId="899" r:id="rId94"/>
    <sheet name="12,07" sheetId="898" r:id="rId95"/>
    <sheet name="03,07" sheetId="897" r:id="rId96"/>
    <sheet name="29,06" sheetId="896" r:id="rId97"/>
    <sheet name="28,06" sheetId="895" r:id="rId98"/>
    <sheet name="27,06" sheetId="894" r:id="rId99"/>
    <sheet name="26,06" sheetId="893" r:id="rId100"/>
    <sheet name="25,06" sheetId="892" r:id="rId101"/>
    <sheet name="22,06" sheetId="891" r:id="rId102"/>
    <sheet name="21,06" sheetId="890" r:id="rId103"/>
    <sheet name="20,06" sheetId="889" r:id="rId104"/>
    <sheet name="19,06" sheetId="888" r:id="rId105"/>
    <sheet name="14,06" sheetId="887" r:id="rId106"/>
    <sheet name="08,06" sheetId="886" r:id="rId107"/>
    <sheet name="07,06" sheetId="885" r:id="rId108"/>
    <sheet name="05,06" sheetId="884" r:id="rId109"/>
    <sheet name="30,05" sheetId="883" r:id="rId110"/>
    <sheet name="25,05" sheetId="882" r:id="rId111"/>
    <sheet name="24,05" sheetId="881" r:id="rId112"/>
    <sheet name="23,05" sheetId="880" r:id="rId113"/>
    <sheet name="22,05" sheetId="879" r:id="rId114"/>
    <sheet name="21,05" sheetId="878" r:id="rId115"/>
    <sheet name="18,05" sheetId="877" r:id="rId116"/>
    <sheet name="17,05" sheetId="876" r:id="rId117"/>
    <sheet name="15,05" sheetId="875" r:id="rId118"/>
    <sheet name="10,05" sheetId="874" r:id="rId119"/>
    <sheet name="09,05" sheetId="873" r:id="rId120"/>
    <sheet name="08,05" sheetId="872" r:id="rId121"/>
    <sheet name="07,05" sheetId="871" r:id="rId122"/>
    <sheet name="27,04" sheetId="870" r:id="rId123"/>
    <sheet name="26,04" sheetId="869" r:id="rId124"/>
    <sheet name="25,04" sheetId="868" r:id="rId125"/>
    <sheet name="23,04" sheetId="867" r:id="rId126"/>
    <sheet name="20,04" sheetId="866" r:id="rId127"/>
    <sheet name="18,04" sheetId="865" r:id="rId128"/>
    <sheet name="17,04" sheetId="864" r:id="rId129"/>
    <sheet name="13,04" sheetId="863" r:id="rId130"/>
    <sheet name="12,04" sheetId="862" r:id="rId131"/>
    <sheet name="11,04" sheetId="861" r:id="rId132"/>
    <sheet name="10,04" sheetId="860" r:id="rId133"/>
    <sheet name="05,04" sheetId="859" r:id="rId134"/>
    <sheet name="03,04" sheetId="858" r:id="rId135"/>
    <sheet name="02,04" sheetId="857" r:id="rId136"/>
    <sheet name="30,03" sheetId="856" r:id="rId137"/>
    <sheet name="29,03" sheetId="855" r:id="rId138"/>
    <sheet name="27,03" sheetId="854" r:id="rId139"/>
    <sheet name="19,03" sheetId="853" r:id="rId140"/>
    <sheet name="15,03" sheetId="852" r:id="rId141"/>
    <sheet name="14,03" sheetId="851" r:id="rId142"/>
    <sheet name="08,03" sheetId="850" r:id="rId143"/>
    <sheet name="07,03" sheetId="849" r:id="rId144"/>
    <sheet name="06,03" sheetId="848" r:id="rId145"/>
    <sheet name="28,02" sheetId="847" r:id="rId146"/>
    <sheet name="13.02" sheetId="846" r:id="rId147"/>
    <sheet name="15,02" sheetId="845" r:id="rId148"/>
    <sheet name="13,02" sheetId="844" r:id="rId149"/>
    <sheet name="29,01" sheetId="843" r:id="rId150"/>
  </sheets>
  <calcPr calcId="145621"/>
</workbook>
</file>

<file path=xl/calcChain.xml><?xml version="1.0" encoding="utf-8"?>
<calcChain xmlns="http://schemas.openxmlformats.org/spreadsheetml/2006/main">
  <c r="B82" i="982" l="1"/>
  <c r="B13" i="982"/>
  <c r="B160" i="982" s="1"/>
  <c r="B7" i="982"/>
  <c r="B82" i="981" l="1"/>
  <c r="B13" i="981"/>
  <c r="B160" i="981" s="1"/>
  <c r="B7" i="981"/>
  <c r="B81" i="980" l="1"/>
  <c r="B13" i="980"/>
  <c r="B7" i="980"/>
  <c r="B159" i="980" l="1"/>
  <c r="B81" i="979"/>
  <c r="B13" i="979"/>
  <c r="B7" i="979"/>
  <c r="B159" i="979" l="1"/>
  <c r="B81" i="978" l="1"/>
  <c r="B13" i="978"/>
  <c r="B7" i="978"/>
  <c r="B159" i="978" l="1"/>
  <c r="B81" i="977"/>
  <c r="B13" i="977"/>
  <c r="B7" i="977"/>
  <c r="B159" i="977" l="1"/>
  <c r="B81" i="976"/>
  <c r="B13" i="976"/>
  <c r="B7" i="976"/>
  <c r="B154" i="976" l="1"/>
  <c r="B78" i="975" l="1"/>
  <c r="B13" i="975"/>
  <c r="B7" i="975"/>
  <c r="B151" i="975" l="1"/>
  <c r="B78" i="974"/>
  <c r="B13" i="974"/>
  <c r="B7" i="974"/>
  <c r="B151" i="974" l="1"/>
  <c r="B147" i="973"/>
  <c r="B108" i="973"/>
  <c r="B96" i="973"/>
  <c r="B93" i="973"/>
  <c r="B78" i="973"/>
  <c r="B13" i="973"/>
  <c r="B151" i="973" s="1"/>
  <c r="B7" i="973"/>
  <c r="B147" i="972" l="1"/>
  <c r="B108" i="972"/>
  <c r="B96" i="972"/>
  <c r="B93" i="972"/>
  <c r="B78" i="972"/>
  <c r="B13" i="972"/>
  <c r="B7" i="972"/>
  <c r="B151" i="972" l="1"/>
  <c r="B147" i="971" l="1"/>
  <c r="B108" i="971"/>
  <c r="B96" i="971"/>
  <c r="B93" i="971"/>
  <c r="B78" i="971"/>
  <c r="B13" i="971"/>
  <c r="B7" i="971"/>
  <c r="B151" i="971" l="1"/>
  <c r="B147" i="970"/>
  <c r="B108" i="970"/>
  <c r="B96" i="970"/>
  <c r="B93" i="970"/>
  <c r="B78" i="970"/>
  <c r="B13" i="970"/>
  <c r="B7" i="970"/>
  <c r="B151" i="970" l="1"/>
  <c r="B147" i="969"/>
  <c r="B108" i="969"/>
  <c r="B96" i="969"/>
  <c r="B93" i="969"/>
  <c r="B78" i="969"/>
  <c r="B13" i="969"/>
  <c r="B7" i="969"/>
  <c r="B151" i="969" l="1"/>
  <c r="B147" i="968"/>
  <c r="B108" i="968"/>
  <c r="B96" i="968"/>
  <c r="B93" i="968"/>
  <c r="B78" i="968"/>
  <c r="B13" i="968"/>
  <c r="B7" i="968"/>
  <c r="B151" i="968" l="1"/>
  <c r="B146" i="967"/>
  <c r="B107" i="967"/>
  <c r="B95" i="967"/>
  <c r="B92" i="967"/>
  <c r="B77" i="967"/>
  <c r="B13" i="967"/>
  <c r="B7" i="967"/>
  <c r="B150" i="967" s="1"/>
  <c r="B146" i="966" l="1"/>
  <c r="B107" i="966"/>
  <c r="B95" i="966"/>
  <c r="B92" i="966"/>
  <c r="B77" i="966"/>
  <c r="B13" i="966"/>
  <c r="B7" i="966"/>
  <c r="B150" i="966" l="1"/>
  <c r="B146" i="965"/>
  <c r="B107" i="965"/>
  <c r="B95" i="965"/>
  <c r="B92" i="965"/>
  <c r="B77" i="965"/>
  <c r="B13" i="965"/>
  <c r="B7" i="965"/>
  <c r="B150" i="965" s="1"/>
  <c r="B145" i="964" l="1"/>
  <c r="B106" i="964"/>
  <c r="B94" i="964"/>
  <c r="B91" i="964"/>
  <c r="B77" i="964"/>
  <c r="B13" i="964"/>
  <c r="B7" i="964"/>
  <c r="B149" i="964" l="1"/>
  <c r="B145" i="963"/>
  <c r="B106" i="963"/>
  <c r="B94" i="963"/>
  <c r="B91" i="963"/>
  <c r="B77" i="963"/>
  <c r="B13" i="963"/>
  <c r="B7" i="963"/>
  <c r="B149" i="963" l="1"/>
  <c r="B145" i="962" l="1"/>
  <c r="B106" i="962"/>
  <c r="B94" i="962"/>
  <c r="B91" i="962"/>
  <c r="B77" i="962"/>
  <c r="B13" i="962"/>
  <c r="B7" i="962"/>
  <c r="B149" i="962" l="1"/>
  <c r="B145" i="961"/>
  <c r="B106" i="961"/>
  <c r="B94" i="961"/>
  <c r="B91" i="961"/>
  <c r="B77" i="961"/>
  <c r="B13" i="961"/>
  <c r="B7" i="961"/>
  <c r="B149" i="961" l="1"/>
  <c r="B145" i="960"/>
  <c r="B106" i="960"/>
  <c r="B94" i="960"/>
  <c r="B91" i="960"/>
  <c r="B77" i="960"/>
  <c r="B13" i="960"/>
  <c r="B7" i="960"/>
  <c r="B149" i="960" l="1"/>
  <c r="B145" i="959"/>
  <c r="B106" i="959"/>
  <c r="B94" i="959"/>
  <c r="B91" i="959"/>
  <c r="B77" i="959"/>
  <c r="B13" i="959"/>
  <c r="B7" i="959"/>
  <c r="B149" i="959" s="1"/>
  <c r="B145" i="958" l="1"/>
  <c r="B106" i="958"/>
  <c r="B94" i="958"/>
  <c r="B91" i="958"/>
  <c r="B77" i="958"/>
  <c r="B13" i="958"/>
  <c r="B7" i="958"/>
  <c r="B149" i="958" l="1"/>
  <c r="B145" i="957"/>
  <c r="B106" i="957"/>
  <c r="B94" i="957"/>
  <c r="B91" i="957"/>
  <c r="B77" i="957"/>
  <c r="B13" i="957"/>
  <c r="B7" i="957"/>
  <c r="B149" i="957" s="1"/>
  <c r="B145" i="956" l="1"/>
  <c r="B106" i="956"/>
  <c r="B94" i="956"/>
  <c r="B91" i="956"/>
  <c r="B77" i="956"/>
  <c r="B13" i="956"/>
  <c r="B7" i="956"/>
  <c r="B149" i="956" l="1"/>
  <c r="B145" i="955"/>
  <c r="B106" i="955"/>
  <c r="B94" i="955"/>
  <c r="B91" i="955"/>
  <c r="B77" i="955"/>
  <c r="B13" i="955"/>
  <c r="B7" i="955"/>
  <c r="B149" i="955" l="1"/>
  <c r="B145" i="954"/>
  <c r="B106" i="954"/>
  <c r="B94" i="954"/>
  <c r="B91" i="954"/>
  <c r="B77" i="954"/>
  <c r="B13" i="954"/>
  <c r="B7" i="954"/>
  <c r="B149" i="954" l="1"/>
  <c r="B145" i="953"/>
  <c r="B106" i="953"/>
  <c r="B94" i="953"/>
  <c r="B91" i="953"/>
  <c r="B77" i="953"/>
  <c r="B13" i="953"/>
  <c r="B7" i="953"/>
  <c r="B149" i="953" l="1"/>
  <c r="B145" i="952"/>
  <c r="B106" i="952"/>
  <c r="B94" i="952"/>
  <c r="B91" i="952"/>
  <c r="B77" i="952"/>
  <c r="B13" i="952"/>
  <c r="B7" i="952"/>
  <c r="B149" i="952" l="1"/>
  <c r="B167" i="951"/>
  <c r="B123" i="951"/>
  <c r="B111" i="951"/>
  <c r="B108" i="951"/>
  <c r="B85" i="951"/>
  <c r="B13" i="951"/>
  <c r="B7" i="951"/>
  <c r="B171" i="951" l="1"/>
  <c r="B167" i="950"/>
  <c r="B123" i="950"/>
  <c r="B111" i="950"/>
  <c r="B108" i="950"/>
  <c r="B85" i="950"/>
  <c r="B13" i="950"/>
  <c r="B7" i="950"/>
  <c r="B171" i="950" l="1"/>
  <c r="B167" i="949"/>
  <c r="B123" i="949"/>
  <c r="B111" i="949"/>
  <c r="B108" i="949"/>
  <c r="B85" i="949"/>
  <c r="B13" i="949"/>
  <c r="B7" i="949"/>
  <c r="B171" i="949" l="1"/>
  <c r="B167" i="948" l="1"/>
  <c r="B123" i="948"/>
  <c r="B111" i="948"/>
  <c r="B108" i="948"/>
  <c r="B85" i="948"/>
  <c r="B13" i="948"/>
  <c r="B7" i="948"/>
  <c r="B171" i="948" l="1"/>
  <c r="B167" i="947"/>
  <c r="B123" i="947"/>
  <c r="B111" i="947"/>
  <c r="B108" i="947"/>
  <c r="B85" i="947"/>
  <c r="B13" i="947"/>
  <c r="B7" i="947"/>
  <c r="B171" i="947" l="1"/>
  <c r="B167" i="946"/>
  <c r="B123" i="946"/>
  <c r="B111" i="946"/>
  <c r="B108" i="946"/>
  <c r="B85" i="946"/>
  <c r="B13" i="946"/>
  <c r="B7" i="946"/>
  <c r="B171" i="946" l="1"/>
  <c r="B167" i="945"/>
  <c r="B123" i="945"/>
  <c r="B111" i="945"/>
  <c r="B108" i="945"/>
  <c r="B85" i="945"/>
  <c r="B13" i="945"/>
  <c r="B7" i="945"/>
  <c r="B171" i="945" l="1"/>
  <c r="B167" i="944"/>
  <c r="B123" i="944"/>
  <c r="B111" i="944"/>
  <c r="B108" i="944"/>
  <c r="B85" i="944"/>
  <c r="B13" i="944"/>
  <c r="B7" i="944"/>
  <c r="B171" i="944" l="1"/>
  <c r="B167" i="943" l="1"/>
  <c r="B123" i="943"/>
  <c r="B111" i="943"/>
  <c r="B108" i="943"/>
  <c r="B85" i="943"/>
  <c r="B13" i="943"/>
  <c r="B7" i="943"/>
  <c r="B171" i="943" l="1"/>
  <c r="B167" i="942"/>
  <c r="B123" i="942"/>
  <c r="B111" i="942"/>
  <c r="B108" i="942"/>
  <c r="B85" i="942"/>
  <c r="B13" i="942"/>
  <c r="B7" i="942"/>
  <c r="B171" i="942" l="1"/>
  <c r="B167" i="941" l="1"/>
  <c r="B123" i="941"/>
  <c r="B111" i="941"/>
  <c r="B108" i="941"/>
  <c r="B85" i="941"/>
  <c r="B13" i="941"/>
  <c r="B7" i="941"/>
  <c r="B171" i="941" s="1"/>
  <c r="B167" i="940" l="1"/>
  <c r="B123" i="940"/>
  <c r="B111" i="940"/>
  <c r="B108" i="940"/>
  <c r="B85" i="940"/>
  <c r="B13" i="940"/>
  <c r="B7" i="940"/>
  <c r="B171" i="940" l="1"/>
  <c r="B167" i="939" l="1"/>
  <c r="B123" i="939"/>
  <c r="B111" i="939"/>
  <c r="B108" i="939"/>
  <c r="B85" i="939"/>
  <c r="B13" i="939"/>
  <c r="B7" i="939"/>
  <c r="B171" i="939" l="1"/>
  <c r="B167" i="938"/>
  <c r="B123" i="938"/>
  <c r="B111" i="938"/>
  <c r="B108" i="938"/>
  <c r="B85" i="938"/>
  <c r="B13" i="938"/>
  <c r="B7" i="938"/>
  <c r="B171" i="938" l="1"/>
  <c r="B167" i="937"/>
  <c r="B123" i="937"/>
  <c r="B111" i="937"/>
  <c r="B108" i="937"/>
  <c r="B85" i="937"/>
  <c r="B13" i="937"/>
  <c r="B7" i="937"/>
  <c r="B171" i="937" l="1"/>
  <c r="B167" i="936"/>
  <c r="B123" i="936"/>
  <c r="B111" i="936"/>
  <c r="B108" i="936"/>
  <c r="B85" i="936"/>
  <c r="B13" i="936"/>
  <c r="B7" i="936"/>
  <c r="B171" i="936" l="1"/>
  <c r="B167" i="935"/>
  <c r="B123" i="935"/>
  <c r="B111" i="935"/>
  <c r="B108" i="935"/>
  <c r="B85" i="935"/>
  <c r="B13" i="935"/>
  <c r="B7" i="935"/>
  <c r="B171" i="935" l="1"/>
  <c r="B167" i="934"/>
  <c r="B123" i="934"/>
  <c r="B111" i="934"/>
  <c r="B108" i="934"/>
  <c r="B85" i="934"/>
  <c r="B13" i="934"/>
  <c r="B7" i="934"/>
  <c r="B171" i="934" l="1"/>
  <c r="B167" i="933" l="1"/>
  <c r="B123" i="933"/>
  <c r="B111" i="933"/>
  <c r="B108" i="933"/>
  <c r="B85" i="933"/>
  <c r="B13" i="933"/>
  <c r="B7" i="933"/>
  <c r="B171" i="933" s="1"/>
  <c r="B167" i="932" l="1"/>
  <c r="B123" i="932"/>
  <c r="B111" i="932"/>
  <c r="B108" i="932"/>
  <c r="B85" i="932"/>
  <c r="B13" i="932"/>
  <c r="B7" i="932"/>
  <c r="B171" i="932" l="1"/>
  <c r="B167" i="931"/>
  <c r="B123" i="931"/>
  <c r="B111" i="931"/>
  <c r="B108" i="931"/>
  <c r="B85" i="931"/>
  <c r="B13" i="931"/>
  <c r="B171" i="931" s="1"/>
  <c r="B7" i="931"/>
  <c r="B167" i="930" l="1"/>
  <c r="B123" i="930"/>
  <c r="B111" i="930"/>
  <c r="B108" i="930"/>
  <c r="B85" i="930"/>
  <c r="B13" i="930"/>
  <c r="B7" i="930"/>
  <c r="B171" i="930" l="1"/>
  <c r="B167" i="929" l="1"/>
  <c r="B123" i="929"/>
  <c r="B111" i="929"/>
  <c r="B108" i="929"/>
  <c r="B85" i="929"/>
  <c r="B13" i="929"/>
  <c r="B7" i="929"/>
  <c r="B171" i="929" l="1"/>
  <c r="B167" i="928"/>
  <c r="B123" i="928"/>
  <c r="B111" i="928"/>
  <c r="B108" i="928"/>
  <c r="B85" i="928"/>
  <c r="B13" i="928"/>
  <c r="B7" i="928"/>
  <c r="B171" i="928" l="1"/>
  <c r="B167" i="927"/>
  <c r="B123" i="927"/>
  <c r="B111" i="927"/>
  <c r="B108" i="927"/>
  <c r="B85" i="927"/>
  <c r="B13" i="927"/>
  <c r="B7" i="927"/>
  <c r="B167" i="926"/>
  <c r="B123" i="926"/>
  <c r="B111" i="926"/>
  <c r="B108" i="926"/>
  <c r="B85" i="926"/>
  <c r="B13" i="926"/>
  <c r="B7" i="926"/>
  <c r="B171" i="927" l="1"/>
  <c r="B171" i="926"/>
  <c r="B167" i="925"/>
  <c r="B123" i="925"/>
  <c r="B111" i="925"/>
  <c r="B108" i="925"/>
  <c r="B85" i="925"/>
  <c r="B13" i="925"/>
  <c r="B7" i="925"/>
  <c r="B171" i="925" l="1"/>
  <c r="B167" i="924"/>
  <c r="B123" i="924"/>
  <c r="B111" i="924"/>
  <c r="B108" i="924"/>
  <c r="B85" i="924"/>
  <c r="B13" i="924"/>
  <c r="B7" i="924"/>
  <c r="B167" i="923"/>
  <c r="B123" i="923"/>
  <c r="B111" i="923"/>
  <c r="B108" i="923"/>
  <c r="B85" i="923"/>
  <c r="B7" i="923"/>
  <c r="B167" i="922"/>
  <c r="B123" i="922"/>
  <c r="B111" i="922"/>
  <c r="B108" i="922"/>
  <c r="B85" i="922"/>
  <c r="B13" i="922"/>
  <c r="B7" i="922"/>
  <c r="B167" i="921"/>
  <c r="B123" i="921"/>
  <c r="B111" i="921"/>
  <c r="B108" i="921"/>
  <c r="B85" i="921"/>
  <c r="B13" i="921"/>
  <c r="B7" i="921"/>
  <c r="B171" i="921" s="1"/>
  <c r="B171" i="924" l="1"/>
  <c r="B171" i="923"/>
  <c r="B171" i="922"/>
  <c r="B167" i="920" l="1"/>
  <c r="B123" i="920"/>
  <c r="B111" i="920"/>
  <c r="B108" i="920"/>
  <c r="B85" i="920"/>
  <c r="B13" i="920"/>
  <c r="B7" i="920"/>
  <c r="B171" i="920" l="1"/>
  <c r="B167" i="919" l="1"/>
  <c r="B123" i="919"/>
  <c r="B111" i="919"/>
  <c r="B108" i="919"/>
  <c r="B85" i="919"/>
  <c r="B13" i="919"/>
  <c r="B7" i="919"/>
  <c r="B171" i="919" s="1"/>
  <c r="B89" i="918"/>
  <c r="B17" i="918"/>
  <c r="B177" i="918" s="1"/>
  <c r="B167" i="917" l="1"/>
  <c r="B123" i="917"/>
  <c r="B111" i="917"/>
  <c r="B108" i="917"/>
  <c r="B85" i="917"/>
  <c r="B13" i="917"/>
  <c r="B7" i="917"/>
  <c r="B171" i="917" l="1"/>
  <c r="B89" i="916"/>
  <c r="B17" i="916"/>
  <c r="B177" i="916" s="1"/>
  <c r="B89" i="915" l="1"/>
  <c r="B17" i="915"/>
  <c r="B178" i="915" s="1"/>
  <c r="B17" i="914" l="1"/>
  <c r="B175" i="914" s="1"/>
  <c r="B170" i="913" l="1"/>
  <c r="B126" i="913"/>
  <c r="B114" i="913"/>
  <c r="B111" i="913"/>
  <c r="B88" i="913"/>
  <c r="B13" i="913"/>
  <c r="B7" i="913"/>
  <c r="B174" i="913" l="1"/>
  <c r="B167" i="912"/>
  <c r="B123" i="912"/>
  <c r="B111" i="912"/>
  <c r="B108" i="912"/>
  <c r="B85" i="912"/>
  <c r="B13" i="912"/>
  <c r="B7" i="912"/>
  <c r="B171" i="912" l="1"/>
  <c r="B167" i="911"/>
  <c r="B123" i="911"/>
  <c r="B111" i="911"/>
  <c r="B108" i="911"/>
  <c r="B85" i="911"/>
  <c r="B13" i="911"/>
  <c r="B7" i="911"/>
  <c r="B171" i="911" l="1"/>
  <c r="B167" i="910" l="1"/>
  <c r="B123" i="910"/>
  <c r="B111" i="910"/>
  <c r="B108" i="910"/>
  <c r="B85" i="910"/>
  <c r="B13" i="910"/>
  <c r="B7" i="910"/>
  <c r="B171" i="910" l="1"/>
  <c r="B166" i="909"/>
  <c r="B122" i="909"/>
  <c r="B110" i="909"/>
  <c r="B107" i="909"/>
  <c r="B84" i="909"/>
  <c r="B12" i="909"/>
  <c r="B6" i="909"/>
  <c r="B170" i="909" l="1"/>
  <c r="B166" i="908"/>
  <c r="B122" i="908"/>
  <c r="B110" i="908"/>
  <c r="B107" i="908"/>
  <c r="B84" i="908"/>
  <c r="B12" i="908"/>
  <c r="B6" i="908"/>
  <c r="B170" i="908" l="1"/>
  <c r="B166" i="907"/>
  <c r="B122" i="907"/>
  <c r="B110" i="907"/>
  <c r="B107" i="907"/>
  <c r="B84" i="907"/>
  <c r="B12" i="907"/>
  <c r="B6" i="907"/>
  <c r="B170" i="907" l="1"/>
  <c r="B171" i="906"/>
  <c r="B127" i="906"/>
  <c r="B115" i="906"/>
  <c r="B112" i="906"/>
  <c r="B89" i="906"/>
  <c r="B13" i="906"/>
  <c r="B7" i="906"/>
  <c r="B175" i="906" l="1"/>
  <c r="B167" i="905" l="1"/>
  <c r="B123" i="905"/>
  <c r="B111" i="905"/>
  <c r="B108" i="905"/>
  <c r="B85" i="905"/>
  <c r="B13" i="905"/>
  <c r="B7" i="905"/>
  <c r="B171" i="905" l="1"/>
  <c r="B167" i="904"/>
  <c r="B123" i="904"/>
  <c r="B111" i="904"/>
  <c r="B108" i="904"/>
  <c r="B85" i="904"/>
  <c r="B13" i="904"/>
  <c r="B7" i="904"/>
  <c r="B171" i="904" l="1"/>
  <c r="B158" i="903" l="1"/>
  <c r="B114" i="903"/>
  <c r="B102" i="903"/>
  <c r="B99" i="903"/>
  <c r="B83" i="903"/>
  <c r="B11" i="903"/>
  <c r="B5" i="903"/>
  <c r="B162" i="903" l="1"/>
  <c r="B160" i="902" l="1"/>
  <c r="B116" i="902"/>
  <c r="B104" i="902"/>
  <c r="B101" i="902"/>
  <c r="B85" i="902"/>
  <c r="B13" i="902"/>
  <c r="B7" i="902"/>
  <c r="B164" i="902" l="1"/>
  <c r="B161" i="901"/>
  <c r="B116" i="901"/>
  <c r="B104" i="901"/>
  <c r="B101" i="901"/>
  <c r="B85" i="901"/>
  <c r="B13" i="901"/>
  <c r="B7" i="901"/>
  <c r="B165" i="901" l="1"/>
  <c r="B160" i="900" l="1"/>
  <c r="B116" i="900"/>
  <c r="B104" i="900"/>
  <c r="B101" i="900"/>
  <c r="B85" i="900"/>
  <c r="B13" i="900"/>
  <c r="B7" i="900"/>
  <c r="B164" i="900" l="1"/>
  <c r="B160" i="899" l="1"/>
  <c r="B116" i="899"/>
  <c r="B104" i="899"/>
  <c r="B101" i="899"/>
  <c r="B85" i="899"/>
  <c r="B13" i="899"/>
  <c r="B7" i="899"/>
  <c r="B164" i="899" l="1"/>
  <c r="B160" i="898" l="1"/>
  <c r="B116" i="898"/>
  <c r="B104" i="898"/>
  <c r="B101" i="898"/>
  <c r="B85" i="898"/>
  <c r="B13" i="898"/>
  <c r="B7" i="898"/>
  <c r="B164" i="898" l="1"/>
  <c r="B158" i="897" l="1"/>
  <c r="B116" i="897"/>
  <c r="B104" i="897"/>
  <c r="B101" i="897"/>
  <c r="B85" i="897"/>
  <c r="B13" i="897"/>
  <c r="B7" i="897"/>
  <c r="B162" i="897" l="1"/>
  <c r="B158" i="896"/>
  <c r="B116" i="896"/>
  <c r="B104" i="896"/>
  <c r="B101" i="896"/>
  <c r="B85" i="896"/>
  <c r="B13" i="896"/>
  <c r="B7" i="896"/>
  <c r="B162" i="896" l="1"/>
  <c r="B158" i="895" l="1"/>
  <c r="B116" i="895"/>
  <c r="B104" i="895"/>
  <c r="B101" i="895"/>
  <c r="B85" i="895"/>
  <c r="B13" i="895"/>
  <c r="B7" i="895"/>
  <c r="B158" i="894"/>
  <c r="B116" i="894"/>
  <c r="B104" i="894"/>
  <c r="B101" i="894"/>
  <c r="B85" i="894"/>
  <c r="B13" i="894"/>
  <c r="B7" i="894"/>
  <c r="B162" i="894" s="1"/>
  <c r="B162" i="895" l="1"/>
  <c r="B156" i="893"/>
  <c r="B114" i="893"/>
  <c r="B102" i="893"/>
  <c r="B99" i="893"/>
  <c r="B83" i="893"/>
  <c r="B7" i="893"/>
  <c r="B160" i="893" s="1"/>
  <c r="B154" i="892" l="1"/>
  <c r="B114" i="892"/>
  <c r="B102" i="892"/>
  <c r="B99" i="892"/>
  <c r="B83" i="892"/>
  <c r="B13" i="892"/>
  <c r="B7" i="892"/>
  <c r="B158" i="892" s="1"/>
  <c r="B152" i="891" l="1"/>
  <c r="B112" i="891"/>
  <c r="B100" i="891"/>
  <c r="B97" i="891"/>
  <c r="B81" i="891"/>
  <c r="B13" i="891"/>
  <c r="B7" i="891"/>
  <c r="B156" i="891" l="1"/>
  <c r="B152" i="890"/>
  <c r="B112" i="890"/>
  <c r="B100" i="890"/>
  <c r="B97" i="890"/>
  <c r="B81" i="890"/>
  <c r="B13" i="890"/>
  <c r="B7" i="890"/>
  <c r="B152" i="889"/>
  <c r="B112" i="889"/>
  <c r="B100" i="889"/>
  <c r="B97" i="889"/>
  <c r="B81" i="889"/>
  <c r="B13" i="889"/>
  <c r="B7" i="889"/>
  <c r="B156" i="889" s="1"/>
  <c r="B156" i="890" l="1"/>
  <c r="B150" i="888"/>
  <c r="B109" i="888"/>
  <c r="B97" i="888"/>
  <c r="B94" i="888"/>
  <c r="B13" i="888"/>
  <c r="B7" i="888"/>
  <c r="B80" i="888" l="1"/>
  <c r="B154" i="888"/>
  <c r="B150" i="887"/>
  <c r="B109" i="887"/>
  <c r="B80" i="887" s="1"/>
  <c r="B97" i="887"/>
  <c r="B94" i="887"/>
  <c r="B13" i="887"/>
  <c r="B7" i="887"/>
  <c r="B154" i="887" l="1"/>
  <c r="B172" i="886"/>
  <c r="B133" i="886"/>
  <c r="B121" i="886"/>
  <c r="B118" i="886"/>
  <c r="B101" i="886"/>
  <c r="B13" i="886"/>
  <c r="B7" i="886"/>
  <c r="B172" i="885"/>
  <c r="B133" i="885"/>
  <c r="B121" i="885"/>
  <c r="B118" i="885"/>
  <c r="B101" i="885"/>
  <c r="B14" i="885"/>
  <c r="B13" i="885"/>
  <c r="B7" i="885"/>
  <c r="B179" i="886" l="1"/>
  <c r="B176" i="885"/>
  <c r="B172" i="884"/>
  <c r="B133" i="884"/>
  <c r="B121" i="884"/>
  <c r="B118" i="884"/>
  <c r="B101" i="884"/>
  <c r="B13" i="884"/>
  <c r="B7" i="884"/>
  <c r="B176" i="884" l="1"/>
  <c r="B172" i="883" l="1"/>
  <c r="B133" i="883"/>
  <c r="B121" i="883"/>
  <c r="B118" i="883"/>
  <c r="B101" i="883"/>
  <c r="B13" i="883"/>
  <c r="B7" i="883"/>
  <c r="B176" i="883" l="1"/>
  <c r="B172" i="882"/>
  <c r="B133" i="882"/>
  <c r="B121" i="882"/>
  <c r="B118" i="882"/>
  <c r="B101" i="882"/>
  <c r="B13" i="882"/>
  <c r="B7" i="882"/>
  <c r="B176" i="882" s="1"/>
  <c r="B155" i="881" l="1"/>
  <c r="B116" i="881"/>
  <c r="B104" i="881"/>
  <c r="B101" i="881"/>
  <c r="B84" i="881"/>
  <c r="B13" i="881"/>
  <c r="B7" i="881"/>
  <c r="B148" i="880"/>
  <c r="B109" i="880"/>
  <c r="B97" i="880"/>
  <c r="B94" i="880"/>
  <c r="B77" i="880"/>
  <c r="B13" i="880"/>
  <c r="B7" i="880"/>
  <c r="B159" i="881" l="1"/>
  <c r="B152" i="880"/>
  <c r="B148" i="879"/>
  <c r="B109" i="879"/>
  <c r="B97" i="879"/>
  <c r="B94" i="879"/>
  <c r="B77" i="879"/>
  <c r="B13" i="879"/>
  <c r="B7" i="879"/>
  <c r="B145" i="878"/>
  <c r="B106" i="878"/>
  <c r="B94" i="878"/>
  <c r="B91" i="878"/>
  <c r="B77" i="878"/>
  <c r="B13" i="878"/>
  <c r="B7" i="878"/>
  <c r="B149" i="877"/>
  <c r="B110" i="877"/>
  <c r="B98" i="877"/>
  <c r="B95" i="877"/>
  <c r="B81" i="877"/>
  <c r="B13" i="877"/>
  <c r="B7" i="877"/>
  <c r="B153" i="877" s="1"/>
  <c r="B152" i="879" l="1"/>
  <c r="B149" i="878"/>
  <c r="B161" i="876"/>
  <c r="B122" i="876"/>
  <c r="B110" i="876"/>
  <c r="B107" i="876"/>
  <c r="B93" i="876"/>
  <c r="B14" i="876"/>
  <c r="B13" i="876"/>
  <c r="B7" i="876"/>
  <c r="B165" i="876" l="1"/>
  <c r="B145" i="875"/>
  <c r="B106" i="875"/>
  <c r="B94" i="875"/>
  <c r="B91" i="875"/>
  <c r="B77" i="875"/>
  <c r="B13" i="875"/>
  <c r="B7" i="875"/>
  <c r="B149" i="875" l="1"/>
  <c r="B175" i="874" l="1"/>
  <c r="B127" i="874"/>
  <c r="B115" i="874"/>
  <c r="B112" i="874"/>
  <c r="B13" i="874"/>
  <c r="B7" i="874"/>
  <c r="B98" i="874" l="1"/>
  <c r="B179" i="874" s="1"/>
  <c r="B175" i="873"/>
  <c r="B127" i="873"/>
  <c r="B115" i="873"/>
  <c r="B112" i="873"/>
  <c r="B98" i="873"/>
  <c r="B13" i="873"/>
  <c r="B7" i="873"/>
  <c r="B175" i="872"/>
  <c r="B127" i="872"/>
  <c r="B115" i="872"/>
  <c r="B98" i="872" s="1"/>
  <c r="B112" i="872"/>
  <c r="B13" i="872"/>
  <c r="B7" i="872"/>
  <c r="B183" i="871"/>
  <c r="B135" i="871"/>
  <c r="B123" i="871"/>
  <c r="B120" i="871"/>
  <c r="B106" i="871"/>
  <c r="B13" i="871"/>
  <c r="B7" i="871"/>
  <c r="B179" i="873" l="1"/>
  <c r="B179" i="872"/>
  <c r="B187" i="871"/>
  <c r="B175" i="870" l="1"/>
  <c r="B127" i="870"/>
  <c r="B98" i="870" s="1"/>
  <c r="B115" i="870"/>
  <c r="B112" i="870"/>
  <c r="B13" i="870"/>
  <c r="B7" i="870"/>
  <c r="B175" i="869"/>
  <c r="B127" i="869"/>
  <c r="B115" i="869"/>
  <c r="B112" i="869"/>
  <c r="B98" i="869"/>
  <c r="B13" i="869"/>
  <c r="B7" i="869"/>
  <c r="B179" i="870" l="1"/>
  <c r="B179" i="869"/>
  <c r="B175" i="868"/>
  <c r="B127" i="868"/>
  <c r="B115" i="868"/>
  <c r="B112" i="868"/>
  <c r="B98" i="868"/>
  <c r="B13" i="868"/>
  <c r="B7" i="868"/>
  <c r="B179" i="868" l="1"/>
  <c r="B167" i="867"/>
  <c r="B127" i="867"/>
  <c r="B115" i="867"/>
  <c r="B112" i="867"/>
  <c r="B98" i="867"/>
  <c r="B13" i="867"/>
  <c r="B7" i="867"/>
  <c r="B153" i="866"/>
  <c r="B113" i="866"/>
  <c r="B101" i="866"/>
  <c r="B98" i="866"/>
  <c r="B84" i="866"/>
  <c r="B13" i="866"/>
  <c r="B7" i="866"/>
  <c r="B171" i="867" l="1"/>
  <c r="B157" i="866"/>
  <c r="B153" i="865"/>
  <c r="B113" i="865"/>
  <c r="B101" i="865"/>
  <c r="B98" i="865"/>
  <c r="B84" i="865"/>
  <c r="B13" i="865"/>
  <c r="B7" i="865"/>
  <c r="B157" i="865" s="1"/>
  <c r="B153" i="864"/>
  <c r="B113" i="864"/>
  <c r="B101" i="864"/>
  <c r="B98" i="864"/>
  <c r="B84" i="864"/>
  <c r="B13" i="864"/>
  <c r="B7" i="864"/>
  <c r="B157" i="864" l="1"/>
  <c r="B153" i="863"/>
  <c r="B113" i="863"/>
  <c r="B101" i="863"/>
  <c r="B98" i="863"/>
  <c r="B84" i="863"/>
  <c r="B13" i="863"/>
  <c r="B157" i="863"/>
  <c r="B7" i="863"/>
  <c r="B153" i="862"/>
  <c r="B113" i="862"/>
  <c r="B101" i="862"/>
  <c r="B98" i="862"/>
  <c r="B84" i="862"/>
  <c r="B13" i="862"/>
  <c r="B7" i="862"/>
  <c r="B152" i="861"/>
  <c r="B113" i="861"/>
  <c r="B101" i="861"/>
  <c r="B98" i="861"/>
  <c r="B84" i="861"/>
  <c r="B13" i="861"/>
  <c r="B7" i="861"/>
  <c r="B156" i="861"/>
  <c r="B152" i="860"/>
  <c r="B113" i="860"/>
  <c r="B101" i="860"/>
  <c r="B98" i="860"/>
  <c r="B84" i="860"/>
  <c r="B13" i="860"/>
  <c r="B7" i="860"/>
  <c r="B156" i="860"/>
  <c r="B152" i="859"/>
  <c r="B113" i="859"/>
  <c r="B101" i="859"/>
  <c r="B98" i="859"/>
  <c r="B84" i="859"/>
  <c r="B13" i="859"/>
  <c r="B7" i="859"/>
  <c r="B156" i="859"/>
  <c r="B145" i="858"/>
  <c r="B106" i="858"/>
  <c r="B94" i="858"/>
  <c r="B91" i="858"/>
  <c r="B77" i="858"/>
  <c r="B13" i="858"/>
  <c r="B7" i="858"/>
  <c r="B156" i="857"/>
  <c r="B113" i="857"/>
  <c r="B101" i="857"/>
  <c r="B98" i="857"/>
  <c r="B84" i="857"/>
  <c r="B13" i="857"/>
  <c r="B7" i="857"/>
  <c r="B160" i="857"/>
  <c r="B152" i="856"/>
  <c r="B113" i="856"/>
  <c r="B101" i="856"/>
  <c r="B98" i="856"/>
  <c r="B84" i="856"/>
  <c r="B13" i="856"/>
  <c r="B7" i="856"/>
  <c r="B156" i="856"/>
  <c r="B152" i="855"/>
  <c r="B113" i="855"/>
  <c r="B101" i="855"/>
  <c r="B98" i="855"/>
  <c r="B84" i="855"/>
  <c r="B13" i="855"/>
  <c r="B7" i="855"/>
  <c r="B156" i="855"/>
  <c r="B150" i="854"/>
  <c r="B110" i="854"/>
  <c r="B98" i="854"/>
  <c r="B95" i="854"/>
  <c r="B77" i="854"/>
  <c r="B7" i="854"/>
  <c r="B154" i="854"/>
  <c r="B147" i="853"/>
  <c r="B106" i="853"/>
  <c r="B94" i="853"/>
  <c r="B91" i="853"/>
  <c r="B77" i="853"/>
  <c r="B7" i="853"/>
  <c r="B151" i="853"/>
  <c r="B145" i="852"/>
  <c r="B106" i="852"/>
  <c r="B94" i="852"/>
  <c r="B91" i="852"/>
  <c r="B77" i="852"/>
  <c r="B7" i="852"/>
  <c r="B148" i="851"/>
  <c r="B109" i="851"/>
  <c r="B97" i="851"/>
  <c r="B94" i="851"/>
  <c r="B80" i="851"/>
  <c r="B13" i="851"/>
  <c r="B7" i="851"/>
  <c r="B145" i="850"/>
  <c r="B106" i="850"/>
  <c r="B94" i="850"/>
  <c r="B91" i="850"/>
  <c r="B77" i="850"/>
  <c r="B13" i="850"/>
  <c r="B7" i="850"/>
  <c r="B149" i="850"/>
  <c r="B146" i="849"/>
  <c r="B106" i="849"/>
  <c r="B94" i="849"/>
  <c r="B91" i="849"/>
  <c r="B77" i="849"/>
  <c r="B13" i="849"/>
  <c r="B150" i="849"/>
  <c r="B7" i="849"/>
  <c r="B157" i="848"/>
  <c r="B118" i="848"/>
  <c r="B106" i="848"/>
  <c r="B103" i="848"/>
  <c r="B89" i="848"/>
  <c r="B13" i="848"/>
  <c r="B7" i="848"/>
  <c r="B161" i="848"/>
  <c r="B145" i="847"/>
  <c r="B106" i="847"/>
  <c r="B94" i="847"/>
  <c r="B91" i="847"/>
  <c r="B77" i="847"/>
  <c r="B13" i="847"/>
  <c r="B7" i="847"/>
  <c r="B151" i="846"/>
  <c r="B112" i="846"/>
  <c r="B100" i="846"/>
  <c r="B97" i="846"/>
  <c r="B83" i="846"/>
  <c r="B13" i="846"/>
  <c r="B7" i="846"/>
  <c r="B155" i="846"/>
  <c r="B145" i="845"/>
  <c r="B106" i="845"/>
  <c r="B94" i="845"/>
  <c r="B91" i="845"/>
  <c r="B77" i="845"/>
  <c r="B13" i="845"/>
  <c r="B7" i="845"/>
  <c r="B145" i="844"/>
  <c r="B106" i="844"/>
  <c r="B94" i="844"/>
  <c r="B91" i="844"/>
  <c r="B77" i="844"/>
  <c r="B7" i="844"/>
  <c r="B149" i="844"/>
  <c r="B188" i="843"/>
  <c r="B149" i="843"/>
  <c r="B137" i="843"/>
  <c r="B134" i="843"/>
  <c r="B114" i="843"/>
  <c r="B15" i="843"/>
  <c r="B9" i="843"/>
  <c r="B9" i="731"/>
  <c r="B15" i="731"/>
  <c r="B79" i="731"/>
  <c r="B93" i="731"/>
  <c r="B96" i="731"/>
  <c r="B108" i="731"/>
  <c r="B147" i="731"/>
  <c r="B151" i="731"/>
  <c r="B9" i="732"/>
  <c r="B15" i="732"/>
  <c r="B17" i="732"/>
  <c r="B79" i="732"/>
  <c r="B93" i="732"/>
  <c r="B96" i="732"/>
  <c r="B108" i="732"/>
  <c r="B151" i="732"/>
  <c r="B9" i="733"/>
  <c r="B15" i="733"/>
  <c r="B19" i="733"/>
  <c r="B79" i="733"/>
  <c r="B93" i="733"/>
  <c r="B96" i="733"/>
  <c r="B108" i="733"/>
  <c r="B151" i="733"/>
  <c r="B9" i="734"/>
  <c r="B15" i="734"/>
  <c r="B19" i="734"/>
  <c r="B79" i="734"/>
  <c r="B93" i="734"/>
  <c r="B96" i="734"/>
  <c r="B108" i="734"/>
  <c r="B151" i="734"/>
  <c r="B9" i="735"/>
  <c r="B15" i="735"/>
  <c r="B79" i="735"/>
  <c r="B93" i="735"/>
  <c r="B96" i="735"/>
  <c r="B108" i="735"/>
  <c r="B151" i="735"/>
  <c r="B9" i="737"/>
  <c r="B15" i="737"/>
  <c r="B79" i="737"/>
  <c r="B93" i="737"/>
  <c r="B96" i="737"/>
  <c r="B108" i="737"/>
  <c r="B151" i="737"/>
  <c r="B9" i="738"/>
  <c r="B15" i="738"/>
  <c r="B28" i="738"/>
  <c r="B29" i="738"/>
  <c r="B30" i="738"/>
  <c r="B79" i="738"/>
  <c r="B93" i="738"/>
  <c r="B96" i="738"/>
  <c r="B108" i="738"/>
  <c r="B151" i="738"/>
  <c r="B9" i="739"/>
  <c r="B15" i="739"/>
  <c r="B79" i="739"/>
  <c r="B93" i="739"/>
  <c r="B96" i="739"/>
  <c r="B108" i="739"/>
  <c r="B151" i="739"/>
  <c r="B9" i="740"/>
  <c r="B15" i="740"/>
  <c r="B79" i="740"/>
  <c r="B93" i="740"/>
  <c r="B96" i="740"/>
  <c r="B108" i="740"/>
  <c r="B151" i="740"/>
  <c r="B192" i="843"/>
  <c r="B149" i="845"/>
  <c r="B149" i="847"/>
  <c r="B152" i="851"/>
  <c r="B149" i="852"/>
  <c r="B149" i="858"/>
  <c r="B157" i="862"/>
</calcChain>
</file>

<file path=xl/sharedStrings.xml><?xml version="1.0" encoding="utf-8"?>
<sst xmlns="http://schemas.openxmlformats.org/spreadsheetml/2006/main" count="7857" uniqueCount="1018">
  <si>
    <t xml:space="preserve">SITUATIA </t>
  </si>
  <si>
    <t>Denumire indicator</t>
  </si>
  <si>
    <t xml:space="preserve">Beneficiarul </t>
  </si>
  <si>
    <t>Explicatii</t>
  </si>
  <si>
    <t>Cheltuieli de personal</t>
  </si>
  <si>
    <t>Total Cheltuieli de personal</t>
  </si>
  <si>
    <t>Total Bunuri si servicii</t>
  </si>
  <si>
    <t>Total Transferuri intre unitati ale administratiei</t>
  </si>
  <si>
    <t>Total Alte transferuri</t>
  </si>
  <si>
    <t>Alte transferuri</t>
  </si>
  <si>
    <t>Total Proiecte cu finantare din fonduri externe nerambursabile (FEN) postaderare</t>
  </si>
  <si>
    <t>Total Cheltuieli aferente programelor cu finantare rambursabila</t>
  </si>
  <si>
    <t>Cheltuieli aferente programelor cu finantare rambursabila</t>
  </si>
  <si>
    <t>Cheltuieli de capital</t>
  </si>
  <si>
    <t>TOTAL GENERAL</t>
  </si>
  <si>
    <t xml:space="preserve">                    MINISTERUL  SĂNĂTĂŢII </t>
  </si>
  <si>
    <t xml:space="preserve">                        GUVERNUL   ROMÂNIEI</t>
  </si>
  <si>
    <t>ORDONATOR PRINCIPAL</t>
  </si>
  <si>
    <t>DE CREDITE</t>
  </si>
  <si>
    <t>Financiar</t>
  </si>
  <si>
    <t>Oproiu Mirela</t>
  </si>
  <si>
    <t>Bunuri si servicii</t>
  </si>
  <si>
    <t>EC.GEORGETA BUMBAC</t>
  </si>
  <si>
    <t>Suma 
platita</t>
  </si>
  <si>
    <t>SEF SERVICIU</t>
  </si>
  <si>
    <t>DIRECTOR GENERAL</t>
  </si>
  <si>
    <t>BUGETUL DE STAT</t>
  </si>
  <si>
    <t xml:space="preserve">Cheltuieli de personal </t>
  </si>
  <si>
    <t>serv.telefonie</t>
  </si>
  <si>
    <t>prestari servicii</t>
  </si>
  <si>
    <t>SOCIAL COM</t>
  </si>
  <si>
    <t>GPS SYSTEMS</t>
  </si>
  <si>
    <t>FELIX TELECOM</t>
  </si>
  <si>
    <t>BUSOI BROTHERS</t>
  </si>
  <si>
    <t>publicare ordine</t>
  </si>
  <si>
    <t>RAPPS SAIFI</t>
  </si>
  <si>
    <t>cazare demnitar</t>
  </si>
  <si>
    <t>UNIFARM</t>
  </si>
  <si>
    <t>vaccin</t>
  </si>
  <si>
    <t>VIATA MEDICALA</t>
  </si>
  <si>
    <t>publicatii</t>
  </si>
  <si>
    <t>GRUPUL DE PRESA</t>
  </si>
  <si>
    <t>anunt concurs</t>
  </si>
  <si>
    <t>cota parte cheltuieli</t>
  </si>
  <si>
    <t>OMV PETROM</t>
  </si>
  <si>
    <t>carburanti</t>
  </si>
  <si>
    <t>MONITORUL OFICIAL</t>
  </si>
  <si>
    <t>CI PIATRA NEAMT</t>
  </si>
  <si>
    <t>UNITATI SANITARE</t>
  </si>
  <si>
    <t>obiecte inventar</t>
  </si>
  <si>
    <t>PROLINGUA</t>
  </si>
  <si>
    <t>SABRI CLEANING</t>
  </si>
  <si>
    <t>ORANGE ROM</t>
  </si>
  <si>
    <t>Cristina Stoica</t>
  </si>
  <si>
    <t>SOFTEH PLUS SRL</t>
  </si>
  <si>
    <t>STS UM 0319 BUC</t>
  </si>
  <si>
    <t>consumabile</t>
  </si>
  <si>
    <t>SC DOCUMENT</t>
  </si>
  <si>
    <t>AVANGARDE BUSINESS</t>
  </si>
  <si>
    <t>FARMEXPERT</t>
  </si>
  <si>
    <t>finantare BS oct.2016</t>
  </si>
  <si>
    <t>rep.cred.bug.VP,oct.2016</t>
  </si>
  <si>
    <t>platilor efectuate in data de 28,10.2016</t>
  </si>
  <si>
    <t>platilor efectuate in data de 01,11.2016</t>
  </si>
  <si>
    <t>cazare si cursuri perf.</t>
  </si>
  <si>
    <t>IT GENETICS</t>
  </si>
  <si>
    <t>Imprimanta</t>
  </si>
  <si>
    <t>platilor efectuate in data de 03,11.2016</t>
  </si>
  <si>
    <t>GLOBAL PRINT</t>
  </si>
  <si>
    <t>DANCO PRO COM</t>
  </si>
  <si>
    <t>bilete avion</t>
  </si>
  <si>
    <t>AVANGARDE BUSS</t>
  </si>
  <si>
    <t>cursuri perf.si cazare</t>
  </si>
  <si>
    <t>CARSTINA D-TRU.</t>
  </si>
  <si>
    <t>decoint deplasare</t>
  </si>
  <si>
    <t>platilor efectuate in data de 07,11.2016</t>
  </si>
  <si>
    <t>serv.traduceri</t>
  </si>
  <si>
    <t>platilor efectuate in data de 09,11.2016</t>
  </si>
  <si>
    <t>rep.cred.VP nov.2016</t>
  </si>
  <si>
    <t>platilor efectuate in data de 14,11.2016</t>
  </si>
  <si>
    <t>platilor efectuate in data de 15,11.2016</t>
  </si>
  <si>
    <t>salarati MS</t>
  </si>
  <si>
    <t>salarii octombrie 2016</t>
  </si>
  <si>
    <t xml:space="preserve"> cote angajati si angajator</t>
  </si>
  <si>
    <t>prestai servicii</t>
  </si>
  <si>
    <t>PROLINGUA SRL</t>
  </si>
  <si>
    <t>servicii traducere</t>
  </si>
  <si>
    <t>INACO LEGAL</t>
  </si>
  <si>
    <t>CNCIR</t>
  </si>
  <si>
    <t>SC IDEEA ATIL SRL</t>
  </si>
  <si>
    <t>platilor efectuate in data de 16,11.2016</t>
  </si>
  <si>
    <t>finantare BS nov.2016</t>
  </si>
  <si>
    <t>platilor efectuate in data de 18,11.2016</t>
  </si>
  <si>
    <t>Dimofte Lenuta</t>
  </si>
  <si>
    <t>servicii telefonie</t>
  </si>
  <si>
    <t>SITUATIA  PLATILOR</t>
  </si>
  <si>
    <t>VIATA MEDICALA ROM</t>
  </si>
  <si>
    <t>bilete avion depl.externe</t>
  </si>
  <si>
    <t>abonament TV</t>
  </si>
  <si>
    <t>obiecte de inventar</t>
  </si>
  <si>
    <t>RCS RDS</t>
  </si>
  <si>
    <t>decont deplasare</t>
  </si>
  <si>
    <t>29,01,2017</t>
  </si>
  <si>
    <t>UPC ROM SRL</t>
  </si>
  <si>
    <t>SC TEAM IT FORCE</t>
  </si>
  <si>
    <t>RAPPS</t>
  </si>
  <si>
    <t>ALTEX ROM SRL</t>
  </si>
  <si>
    <t xml:space="preserve">cazare demnitar </t>
  </si>
  <si>
    <t>GRECU MIHAI</t>
  </si>
  <si>
    <t>PUTICIU MONICA</t>
  </si>
  <si>
    <t>OLIMPIC INTERNATIONAL</t>
  </si>
  <si>
    <t>ROUN THE WORLD</t>
  </si>
  <si>
    <t>CN AEROPORTURI BUC</t>
  </si>
  <si>
    <t>permise acces</t>
  </si>
  <si>
    <t>finantare BS ianuatrie 2018</t>
  </si>
  <si>
    <t>platilor efectuate in data de 13.02.2018</t>
  </si>
  <si>
    <t xml:space="preserve">Dobrin Zana </t>
  </si>
  <si>
    <t xml:space="preserve"> sent. pen 143/2017</t>
  </si>
  <si>
    <t>BS +BAS</t>
  </si>
  <si>
    <t>plata carburanti</t>
  </si>
  <si>
    <t>Lacan Sorin Mihai</t>
  </si>
  <si>
    <t xml:space="preserve">bilete avion </t>
  </si>
  <si>
    <t>STS UM 0731 BUC</t>
  </si>
  <si>
    <t>serv en electrica</t>
  </si>
  <si>
    <t xml:space="preserve">BEJ GHILENCEA MARIAN </t>
  </si>
  <si>
    <t xml:space="preserve">cv ex.jud dosar exec </t>
  </si>
  <si>
    <t>SC PALOMA TOURS SRL</t>
  </si>
  <si>
    <t>serv cazare , transp intern</t>
  </si>
  <si>
    <t>DAINA LUCIA GEORGETA</t>
  </si>
  <si>
    <t>dec.serv caz , tr intern</t>
  </si>
  <si>
    <t>CASA DE ASIG SANATATE</t>
  </si>
  <si>
    <t>repartiz. Credit. Bug venituri proprii</t>
  </si>
  <si>
    <t>platilor efectuate in data de 15.02.2018</t>
  </si>
  <si>
    <t>SALARIATI +BS</t>
  </si>
  <si>
    <t>salarii ianuarie</t>
  </si>
  <si>
    <t>SC DOCUMENT  SRL</t>
  </si>
  <si>
    <t>COMP INFORM NEAMT</t>
  </si>
  <si>
    <t>platilor efectuate in data de 27.02.2018</t>
  </si>
  <si>
    <t>SC UPC ROMANIA</t>
  </si>
  <si>
    <t>serv telefonie mobila</t>
  </si>
  <si>
    <t>AG NAT DE PRESA AGERPRES</t>
  </si>
  <si>
    <t>SC PROLINGUA</t>
  </si>
  <si>
    <t>SC TEAM IT FORCE SRL</t>
  </si>
  <si>
    <t>BIROTICA SRL</t>
  </si>
  <si>
    <t>furnituri birou</t>
  </si>
  <si>
    <t xml:space="preserve"> AMG COMSERVICE</t>
  </si>
  <si>
    <t>FOXX COLOR SRL</t>
  </si>
  <si>
    <t xml:space="preserve"> pl stampile</t>
  </si>
  <si>
    <t>SUCIU NICOLETA RAMONA</t>
  </si>
  <si>
    <t>cv decont deplasare</t>
  </si>
  <si>
    <t xml:space="preserve">OLIMPIC INTERNATIONAL </t>
  </si>
  <si>
    <t>bilet avion</t>
  </si>
  <si>
    <t xml:space="preserve">TRAVEL TIME </t>
  </si>
  <si>
    <t>platilor efectuate in data de 28.02.2018</t>
  </si>
  <si>
    <t>SC AUTO COBALCESCU</t>
  </si>
  <si>
    <t>reparatii auto</t>
  </si>
  <si>
    <t>STS</t>
  </si>
  <si>
    <t>servicii comunicatii</t>
  </si>
  <si>
    <t>PRIMARIA SECT 1</t>
  </si>
  <si>
    <t>taxa judiciara</t>
  </si>
  <si>
    <t>mec.feedback</t>
  </si>
  <si>
    <t xml:space="preserve">BCR </t>
  </si>
  <si>
    <t>alim plati externe</t>
  </si>
  <si>
    <t>finantare februarie</t>
  </si>
  <si>
    <t>platilor efectuate in data de 06.03.2018</t>
  </si>
  <si>
    <t>RCS&amp;RDS SA</t>
  </si>
  <si>
    <t>pl telef fixa</t>
  </si>
  <si>
    <t>AD PATRIM STAT</t>
  </si>
  <si>
    <t>prest servicii</t>
  </si>
  <si>
    <t>ASCENS .COMP</t>
  </si>
  <si>
    <t>servicii intret ascensor</t>
  </si>
  <si>
    <t>SC AUTO  COBAL</t>
  </si>
  <si>
    <t>reparatii auto si itp</t>
  </si>
  <si>
    <t>reparatii curente</t>
  </si>
  <si>
    <t>SC SMART WAY</t>
  </si>
  <si>
    <t>serv caz misiune San Donato</t>
  </si>
  <si>
    <t>serv transp misiune San Donato</t>
  </si>
  <si>
    <t>CITY INSUR ASIG REASIG</t>
  </si>
  <si>
    <t>plata polita rca</t>
  </si>
  <si>
    <t>SC ASIG ROM VIEN</t>
  </si>
  <si>
    <t>SC FAST BROKERS</t>
  </si>
  <si>
    <t>plata casco</t>
  </si>
  <si>
    <t>serv public ordine MS</t>
  </si>
  <si>
    <t xml:space="preserve">CN UNIFARM </t>
  </si>
  <si>
    <t>achiz serv publice</t>
  </si>
  <si>
    <t>TRAVEL TIME  SRL</t>
  </si>
  <si>
    <t>OLIMPIC INTERN</t>
  </si>
  <si>
    <t>ROUND THE TRAVEL</t>
  </si>
  <si>
    <t>platilor efectuate in data de 07.03.2018</t>
  </si>
  <si>
    <t>finantare martie</t>
  </si>
  <si>
    <t>platilor efectuate in data de 08.03.2018</t>
  </si>
  <si>
    <t>SC RAMIDA</t>
  </si>
  <si>
    <t>plata certificate</t>
  </si>
  <si>
    <t>DANCO PRO</t>
  </si>
  <si>
    <t>SC VODAFONE</t>
  </si>
  <si>
    <t>serv telefonie</t>
  </si>
  <si>
    <t>DNS BIROTICA</t>
  </si>
  <si>
    <t>plata tonere</t>
  </si>
  <si>
    <t xml:space="preserve">MIDA SOFT </t>
  </si>
  <si>
    <t>serv date mobile</t>
  </si>
  <si>
    <t>serv comunic bucla loc.</t>
  </si>
  <si>
    <t>serv trensm</t>
  </si>
  <si>
    <t>platilor efectuate in data de 14.03.2018</t>
  </si>
  <si>
    <t xml:space="preserve">SC SOFTEH </t>
  </si>
  <si>
    <t>mententanta soft</t>
  </si>
  <si>
    <t>COMP INF NEAMT</t>
  </si>
  <si>
    <t>SC FELIX TELEC.</t>
  </si>
  <si>
    <t>serv ment centrala</t>
  </si>
  <si>
    <t>SC SOCIAL COM</t>
  </si>
  <si>
    <t>ASCENSORUL COMP</t>
  </si>
  <si>
    <t>CYTI INSURANCE</t>
  </si>
  <si>
    <t>asig rasp civila</t>
  </si>
  <si>
    <t>platilor efectuate in data de 15.03.2018</t>
  </si>
  <si>
    <t>MIN. SANATATII</t>
  </si>
  <si>
    <t>alimentare carduri - salarii feb</t>
  </si>
  <si>
    <t>CASA NAT DE SANATATE</t>
  </si>
  <si>
    <t>platilor efectuate in data de 19.03.2018</t>
  </si>
  <si>
    <t>UNIT SANITARE</t>
  </si>
  <si>
    <t>finantare VP martie</t>
  </si>
  <si>
    <t>finantare BS martie</t>
  </si>
  <si>
    <t>finantare VP  martie</t>
  </si>
  <si>
    <t>platilor efectuate in data de 27.03.2018</t>
  </si>
  <si>
    <t>angajati MS</t>
  </si>
  <si>
    <t>dif CM ianuarie</t>
  </si>
  <si>
    <t>repartiz credite bug VP</t>
  </si>
  <si>
    <t>platilor efectuate in data de 29.03.2018</t>
  </si>
  <si>
    <t>CN UNIFARM</t>
  </si>
  <si>
    <t>MAI</t>
  </si>
  <si>
    <t>utilitati</t>
  </si>
  <si>
    <t>AG NAT AGERPRES</t>
  </si>
  <si>
    <t>servicii monit, presa</t>
  </si>
  <si>
    <t>ADIM PATRIM PROT DE STAT</t>
  </si>
  <si>
    <t>SC EXIMTUR SRL</t>
  </si>
  <si>
    <t>TRAVEL TIME</t>
  </si>
  <si>
    <t xml:space="preserve"> MONITORUL OF</t>
  </si>
  <si>
    <t>publicare ordine MS</t>
  </si>
  <si>
    <t>platilor efectuate in data de 30.03.2018</t>
  </si>
  <si>
    <t>platilor efectuate in data de 02.04.2018</t>
  </si>
  <si>
    <t>finantare aprilie</t>
  </si>
  <si>
    <t>repartizare credite bugetare VP</t>
  </si>
  <si>
    <t>platilor efectuate in data de 03.04.2018</t>
  </si>
  <si>
    <t>Monitorul Oficial</t>
  </si>
  <si>
    <t>serv publicare ordine MS</t>
  </si>
  <si>
    <t>platilor efectuate in data de 05.04.2018</t>
  </si>
  <si>
    <t>RCS RSD SA</t>
  </si>
  <si>
    <t xml:space="preserve">serv. abonament </t>
  </si>
  <si>
    <t>servicii telefonie fixa</t>
  </si>
  <si>
    <t>servicii intretinere</t>
  </si>
  <si>
    <t>APOLLO MOLDOVEANU</t>
  </si>
  <si>
    <t>piese schimb</t>
  </si>
  <si>
    <t>OLIMPIC INTERNAT</t>
  </si>
  <si>
    <t>TRAVEL TIMED SRL</t>
  </si>
  <si>
    <t>casco si rcaB74wwt</t>
  </si>
  <si>
    <t>servicii en electrica</t>
  </si>
  <si>
    <t xml:space="preserve">COMP NAT AEROPORTURI </t>
  </si>
  <si>
    <t>permise acces auto</t>
  </si>
  <si>
    <t>bunuri si servicii</t>
  </si>
  <si>
    <t>platilor efectuate in data de 10.04.2018</t>
  </si>
  <si>
    <t>cota parte utilitati</t>
  </si>
  <si>
    <t>SC SOFTEH</t>
  </si>
  <si>
    <t>mentenanta soft</t>
  </si>
  <si>
    <t>SC RAMIDA DIGITAL</t>
  </si>
  <si>
    <t>papetarie</t>
  </si>
  <si>
    <t>CERTISIGN</t>
  </si>
  <si>
    <t>certificat digital</t>
  </si>
  <si>
    <t>EDUARD CIRCO</t>
  </si>
  <si>
    <t>GHERVAN CRISTINA</t>
  </si>
  <si>
    <t>GEORGESCU CARMEN</t>
  </si>
  <si>
    <t>PASCARU  MARIA</t>
  </si>
  <si>
    <t>BALA CORNELIA GABRIELA</t>
  </si>
  <si>
    <t xml:space="preserve">NOVAC BOGDAN </t>
  </si>
  <si>
    <t>ENI ANDREI</t>
  </si>
  <si>
    <t>BENEA HORIA</t>
  </si>
  <si>
    <t>serv transm data</t>
  </si>
  <si>
    <t>serv mentenanta</t>
  </si>
  <si>
    <t>platilor efectuate in data de 11.04.2018</t>
  </si>
  <si>
    <t xml:space="preserve">SC VODAFONE </t>
  </si>
  <si>
    <t>serv. telefonie</t>
  </si>
  <si>
    <t>serv. trensm</t>
  </si>
  <si>
    <t>repartizare credite bug VP</t>
  </si>
  <si>
    <t>platilor efectuate in data de 12.04.2018</t>
  </si>
  <si>
    <t>platilor efectuate in data de 13.04.2018</t>
  </si>
  <si>
    <t>OF POSTAL NR.1</t>
  </si>
  <si>
    <t>francare corespondenta</t>
  </si>
  <si>
    <t>platilor efectuate in data de 17.04.2018</t>
  </si>
  <si>
    <t>FUNDATIA ROMANIAN  ANGEL</t>
  </si>
  <si>
    <t xml:space="preserve">ramb TVA  </t>
  </si>
  <si>
    <t>platilor efectuate in data de 18.04.2018</t>
  </si>
  <si>
    <t>STRUCTURAL EURO FOND TRADIN</t>
  </si>
  <si>
    <t>curs perfectionare</t>
  </si>
  <si>
    <t>servicii comunic bucla</t>
  </si>
  <si>
    <t>platilor efectuate in data de 20.04.2018</t>
  </si>
  <si>
    <t>platilor efectuate in data de 23.04.2018</t>
  </si>
  <si>
    <t xml:space="preserve">SC AVI EUROJOBS </t>
  </si>
  <si>
    <t xml:space="preserve">curs perfctionare </t>
  </si>
  <si>
    <t>serv comunic bucla</t>
  </si>
  <si>
    <t>UPC ROMANIA</t>
  </si>
  <si>
    <t>produse papetarie</t>
  </si>
  <si>
    <t>SC ALGA 94 SRL</t>
  </si>
  <si>
    <t>truse sanitare</t>
  </si>
  <si>
    <t>serv transp sp straini</t>
  </si>
  <si>
    <t>public ordine</t>
  </si>
  <si>
    <t>SC  SMART WAY</t>
  </si>
  <si>
    <t>APOSTOL IONELA ADRIANA</t>
  </si>
  <si>
    <t>cv tratament colectiv</t>
  </si>
  <si>
    <t>finantare aprilie BS</t>
  </si>
  <si>
    <t>platilor efectuate in data de 25.04.2018</t>
  </si>
  <si>
    <t>BCR</t>
  </si>
  <si>
    <t>alimentare plati colectiv</t>
  </si>
  <si>
    <t xml:space="preserve">TARTAU CRISTINA </t>
  </si>
  <si>
    <t>tratament colectiv</t>
  </si>
  <si>
    <t>BERND KARL HEINZ NICODEMUS</t>
  </si>
  <si>
    <t>OLIMPIC INTERNAT TURISM</t>
  </si>
  <si>
    <t>servicii transmitere</t>
  </si>
  <si>
    <t>SC HAPY TOUR SRL</t>
  </si>
  <si>
    <t>repartiz credite  bug VP</t>
  </si>
  <si>
    <t>platilor efectuate in data de 26.04.2018</t>
  </si>
  <si>
    <t>platilor efectuate in data de 27.04.2018</t>
  </si>
  <si>
    <t>Structural Euro Fond Traini</t>
  </si>
  <si>
    <t>SC Euro Total SRL</t>
  </si>
  <si>
    <t>cv decont/cota parte chelt</t>
  </si>
  <si>
    <t>serv com date</t>
  </si>
  <si>
    <t>BUGETUL DE STATpenalitati Eurototal</t>
  </si>
  <si>
    <t>platilor efectuate in data de 07.05.2018</t>
  </si>
  <si>
    <t>alim tratament colectiv</t>
  </si>
  <si>
    <t>RSC RDS SA</t>
  </si>
  <si>
    <t>servicii abonamente</t>
  </si>
  <si>
    <t>serv monit presa</t>
  </si>
  <si>
    <t>ASCENSORUL</t>
  </si>
  <si>
    <t>INCDPM</t>
  </si>
  <si>
    <t>servicii masurare</t>
  </si>
  <si>
    <t>TELEKOM</t>
  </si>
  <si>
    <t>servicii comunic</t>
  </si>
  <si>
    <t>F.ROMANIAN ANGEL</t>
  </si>
  <si>
    <t>rambursare TVA</t>
  </si>
  <si>
    <t>carburant</t>
  </si>
  <si>
    <t>platilor efectuate in data de 08.05.2018</t>
  </si>
  <si>
    <t>repartiz credite  bug VP mai</t>
  </si>
  <si>
    <t>platilor efectuate in data de 09.05.2018</t>
  </si>
  <si>
    <t>platilor efectuate in data de 10.05.2018</t>
  </si>
  <si>
    <t>finantare luna mai</t>
  </si>
  <si>
    <t>platilor efectuate in data de 15.05.2018</t>
  </si>
  <si>
    <t>SALARIATI MS</t>
  </si>
  <si>
    <t>salarii aprile+ cote</t>
  </si>
  <si>
    <t>CN UNIFARM SA</t>
  </si>
  <si>
    <t>alim plati colectiv</t>
  </si>
  <si>
    <t>platilor efectuate in data de 17.05.2018</t>
  </si>
  <si>
    <t>SC EUROTOTAL</t>
  </si>
  <si>
    <t>serv traduceri</t>
  </si>
  <si>
    <t>CI P NEAMT</t>
  </si>
  <si>
    <t>TEAM IT FORCE</t>
  </si>
  <si>
    <t>SC FELIX TELECOM</t>
  </si>
  <si>
    <t>GEORGESCU ALEX</t>
  </si>
  <si>
    <t>HODOROG DIANA NICOLETA</t>
  </si>
  <si>
    <t>POP RODICA SORINA</t>
  </si>
  <si>
    <t>MALCIOCLU DAN</t>
  </si>
  <si>
    <t>serv public ordine</t>
  </si>
  <si>
    <t>SMART WAY SRL</t>
  </si>
  <si>
    <t>serv transport</t>
  </si>
  <si>
    <t>serv bucla locala</t>
  </si>
  <si>
    <t>serv cota en el</t>
  </si>
  <si>
    <t>serv cazare</t>
  </si>
  <si>
    <t>finantare Mai BS</t>
  </si>
  <si>
    <t>platilor efectuate in data de 18.05.2018</t>
  </si>
  <si>
    <t>ANGAJ. MS</t>
  </si>
  <si>
    <t>dif .spor.cond.vatam.</t>
  </si>
  <si>
    <t>UNIV MED IASI</t>
  </si>
  <si>
    <t>dif pl cf ctr ex rezid</t>
  </si>
  <si>
    <t>DOCUMENT</t>
  </si>
  <si>
    <t>hirtie</t>
  </si>
  <si>
    <t>certif digital</t>
  </si>
  <si>
    <t>SNSPMPDSB</t>
  </si>
  <si>
    <t>UNIV AP. C DAVILA</t>
  </si>
  <si>
    <t>curs perf</t>
  </si>
  <si>
    <t>serv comunic</t>
  </si>
  <si>
    <t>COMP UNIFARM</t>
  </si>
  <si>
    <t>imunoglobulina</t>
  </si>
  <si>
    <t>finantare MAI  BS</t>
  </si>
  <si>
    <t>platilor efectuate in data de 21.05.2018</t>
  </si>
  <si>
    <t>platilor efectuate in data de 22.05.2018</t>
  </si>
  <si>
    <t>platilor efectuate in data de 23.05.2018</t>
  </si>
  <si>
    <t>repartizare credite bug VP mai</t>
  </si>
  <si>
    <t>platilor efectuate in data de 24.05.2018</t>
  </si>
  <si>
    <t>AG NAT AGERPRESS</t>
  </si>
  <si>
    <t>serv monitorizare presa</t>
  </si>
  <si>
    <t>IMPRIMERIA.NAT</t>
  </si>
  <si>
    <t>carduri sanatate</t>
  </si>
  <si>
    <t>materiale curatenie</t>
  </si>
  <si>
    <t>apa  canal</t>
  </si>
  <si>
    <t>en electrica</t>
  </si>
  <si>
    <t>repartiz. credite bug.VP.mai</t>
  </si>
  <si>
    <t>platilor efectuate in data de 25.05.2018</t>
  </si>
  <si>
    <t>OLIMPIC INTERNT</t>
  </si>
  <si>
    <t>SC EXIMTUR</t>
  </si>
  <si>
    <t>ROUND THE WORLD</t>
  </si>
  <si>
    <t>WECO TMC</t>
  </si>
  <si>
    <t>MONITORUL OF</t>
  </si>
  <si>
    <t>PRIM.SL.MOLDOVA</t>
  </si>
  <si>
    <t>cv sent civila</t>
  </si>
  <si>
    <t>UMF TIMISOARA</t>
  </si>
  <si>
    <t>pl cf ctr ex a 2 specialitate</t>
  </si>
  <si>
    <t>UMF IASI</t>
  </si>
  <si>
    <t>UMF CLUJ</t>
  </si>
  <si>
    <t>UMF TG MURES</t>
  </si>
  <si>
    <t>UMF CRAIOVA</t>
  </si>
  <si>
    <t>UMF CONSTANTA</t>
  </si>
  <si>
    <t>UMF BRASOV</t>
  </si>
  <si>
    <t>UMF ARAD</t>
  </si>
  <si>
    <t>UMF GALATI</t>
  </si>
  <si>
    <t>CITY INSURANCE</t>
  </si>
  <si>
    <t>prima asig sp straini</t>
  </si>
  <si>
    <t>platilor efectuate in data de 30.05.2018</t>
  </si>
  <si>
    <t>taxa juridica</t>
  </si>
  <si>
    <t>M.A.I</t>
  </si>
  <si>
    <t>serv utilitati</t>
  </si>
  <si>
    <t>VODAFONE SA</t>
  </si>
  <si>
    <t>pl serv telef mob</t>
  </si>
  <si>
    <t>ADM PATRIM PROTOC STAT</t>
  </si>
  <si>
    <t>BUGET  STAT</t>
  </si>
  <si>
    <t>penalizari</t>
  </si>
  <si>
    <t>MM FRIMAR</t>
  </si>
  <si>
    <t>pl mater electrice</t>
  </si>
  <si>
    <t>FASTPN NET</t>
  </si>
  <si>
    <t>ob inventar</t>
  </si>
  <si>
    <t>S T S</t>
  </si>
  <si>
    <t>aerv tr sms fb pacient</t>
  </si>
  <si>
    <t>platilor efectuate in data de 05.06.2018</t>
  </si>
  <si>
    <t>platilor efectuate in data de 07.06.2018</t>
  </si>
  <si>
    <t>EUROTOTAL</t>
  </si>
  <si>
    <t>OF CADASTRU PUB</t>
  </si>
  <si>
    <t>taxa serv cod 112</t>
  </si>
  <si>
    <t>AG PROT MEDIU</t>
  </si>
  <si>
    <t>taxa ev init. st sp  urg craiova</t>
  </si>
  <si>
    <t>taxa ev st sp  urg craiova</t>
  </si>
  <si>
    <t>repartiz credite bug VP mai</t>
  </si>
  <si>
    <t>platilor efectuate in data de 08.06.2018</t>
  </si>
  <si>
    <t>finantare iunie bug stat</t>
  </si>
  <si>
    <t>repartiz credite bug VP IUNIE</t>
  </si>
  <si>
    <t>platilor efectuate in data de 14.06.2018</t>
  </si>
  <si>
    <t>Salariatii MS</t>
  </si>
  <si>
    <t>alim carduri salariati MS</t>
  </si>
  <si>
    <t>SOFTECH PLUS</t>
  </si>
  <si>
    <t>prest serv</t>
  </si>
  <si>
    <t>ROUND TRAVEL</t>
  </si>
  <si>
    <t>serv com bucla</t>
  </si>
  <si>
    <t>upu</t>
  </si>
  <si>
    <t>smurd</t>
  </si>
  <si>
    <t>INC DI ICI BUC</t>
  </si>
  <si>
    <t>reinoire dom en MS</t>
  </si>
  <si>
    <t>repartiz credite bug  VP iunie</t>
  </si>
  <si>
    <t>finantare iunie  BG</t>
  </si>
  <si>
    <t>platilor efectuate in data de 19.06.2018</t>
  </si>
  <si>
    <t>plata imunoglobulina</t>
  </si>
  <si>
    <t>platilor efectuate in data de 20.06.2018</t>
  </si>
  <si>
    <t>plata carburant</t>
  </si>
  <si>
    <t>serv centrala</t>
  </si>
  <si>
    <t>SERVICE CICLOP</t>
  </si>
  <si>
    <t>servicii transmisii</t>
  </si>
  <si>
    <t>OF POSTAL 1</t>
  </si>
  <si>
    <t>av serv francare</t>
  </si>
  <si>
    <t>MONIT OF</t>
  </si>
  <si>
    <t>servicii publicitate</t>
  </si>
  <si>
    <t>AG.PROT MEDIU</t>
  </si>
  <si>
    <t>taxa incad pr sp reg Iasi</t>
  </si>
  <si>
    <t>serv transm sms</t>
  </si>
  <si>
    <t>finantare iunie Bug stat</t>
  </si>
  <si>
    <t>platilor efectuate in data de 21.06.2018</t>
  </si>
  <si>
    <t>salariat MS</t>
  </si>
  <si>
    <t>avans co iunie</t>
  </si>
  <si>
    <t>platilor efectuate in data de 22.06.2018</t>
  </si>
  <si>
    <t>finantare iunie  BS</t>
  </si>
  <si>
    <t>platilor efectuate in data de 25.06.2018</t>
  </si>
  <si>
    <t>Nicolae Daniel</t>
  </si>
  <si>
    <t>Polinschi Mihai</t>
  </si>
  <si>
    <t>Arsenescu Marina Catalina</t>
  </si>
  <si>
    <t>Babes Petru Aurel</t>
  </si>
  <si>
    <t>Onitiu  Gherman Nadia</t>
  </si>
  <si>
    <t>Apostol Dan</t>
  </si>
  <si>
    <t>Babes Katalin</t>
  </si>
  <si>
    <t>Puticiu Monica</t>
  </si>
  <si>
    <t>Grecu Bujor Mihai</t>
  </si>
  <si>
    <t>Ionac Mihai Edmond</t>
  </si>
  <si>
    <t>serv en. electrica</t>
  </si>
  <si>
    <t>serv date mob UPU</t>
  </si>
  <si>
    <t xml:space="preserve">City Insurance </t>
  </si>
  <si>
    <t xml:space="preserve"> prima asig malpraxis</t>
  </si>
  <si>
    <t>25,06</t>
  </si>
  <si>
    <t>platilor efectuate in data de 26,06.2018</t>
  </si>
  <si>
    <t>finantare iunie BS</t>
  </si>
  <si>
    <t>platilor efectuate in data de 27,06.2018</t>
  </si>
  <si>
    <t>serv abonament TV</t>
  </si>
  <si>
    <t>serv telef fixa</t>
  </si>
  <si>
    <t>TEAM  IT FORCE</t>
  </si>
  <si>
    <t>rep fax ,copiat, imprimanta</t>
  </si>
  <si>
    <t>intret echipam info</t>
  </si>
  <si>
    <t>CN AEROPORT BUC</t>
  </si>
  <si>
    <t>serv protocol</t>
  </si>
  <si>
    <t>CERTSIGN SA</t>
  </si>
  <si>
    <t>EXIMTUR</t>
  </si>
  <si>
    <t>serv sms</t>
  </si>
  <si>
    <t>platilor efectuate in data de 28,06.2018</t>
  </si>
  <si>
    <t>EUROPHARM HOLDING</t>
  </si>
  <si>
    <t>doze vaccin</t>
  </si>
  <si>
    <t>platilor efectuate in data de 29,06.2018</t>
  </si>
  <si>
    <t>SC SERVICE CICLOP</t>
  </si>
  <si>
    <t xml:space="preserve">ASCENSORUL </t>
  </si>
  <si>
    <t xml:space="preserve">SC CERTSIGN </t>
  </si>
  <si>
    <t>MARGARINI IRINA</t>
  </si>
  <si>
    <t>cv  decont transport deplas</t>
  </si>
  <si>
    <t>TANASE COSTIN</t>
  </si>
  <si>
    <t>SMART WAY</t>
  </si>
  <si>
    <t>serv transp spec romani</t>
  </si>
  <si>
    <t>serv transp spec straini</t>
  </si>
  <si>
    <t>platilor efectuate in data de 03,07.2018</t>
  </si>
  <si>
    <t>serv transp roman San Donato</t>
  </si>
  <si>
    <t>CASA NAT ASIG</t>
  </si>
  <si>
    <t>platilor efectuate in data de 12,07.2018</t>
  </si>
  <si>
    <t>salariati MS</t>
  </si>
  <si>
    <t>alimentare carduri sal iunie</t>
  </si>
  <si>
    <t>repartiz cred bugVP iulie</t>
  </si>
  <si>
    <t>finantare BS iulie</t>
  </si>
  <si>
    <t>GEORGETA BUMBAC</t>
  </si>
  <si>
    <t>DIRECTOR GENERAL ADJUNCT</t>
  </si>
  <si>
    <t>VICTORIA VOINEA</t>
  </si>
  <si>
    <t>Florica Modrogan</t>
  </si>
  <si>
    <t>platilor efectuate in data de 13,07.2018</t>
  </si>
  <si>
    <t>BUGET DE STAT</t>
  </si>
  <si>
    <t>cote sigurati + angajator</t>
  </si>
  <si>
    <t>platilor efectuate in data de 18,07.2018</t>
  </si>
  <si>
    <t xml:space="preserve">OMV PETROM </t>
  </si>
  <si>
    <t>carburant iunie</t>
  </si>
  <si>
    <t>VODAFONE</t>
  </si>
  <si>
    <t>serv telef mobila</t>
  </si>
  <si>
    <t>serv echipament multif,</t>
  </si>
  <si>
    <t>serv echipament IT</t>
  </si>
  <si>
    <t>TELEGRAF PRINT</t>
  </si>
  <si>
    <t>PRODUCTON SRL</t>
  </si>
  <si>
    <t>plata  cd dvd</t>
  </si>
  <si>
    <t>piese schimb multifunctionala</t>
  </si>
  <si>
    <t xml:space="preserve">piese schimb </t>
  </si>
  <si>
    <t>AMG COMSERVICE</t>
  </si>
  <si>
    <t>mentenata xerox</t>
  </si>
  <si>
    <t>certif server</t>
  </si>
  <si>
    <t>repartiz cred bug VP iulie</t>
  </si>
  <si>
    <t>platilor efectuate in data de 19,07.2018</t>
  </si>
  <si>
    <t>tr specialisti straini</t>
  </si>
  <si>
    <t>serv cazare sp straini</t>
  </si>
  <si>
    <t>platilor efectuate in data de 20,07.2018</t>
  </si>
  <si>
    <t>servicii mentenanta</t>
  </si>
  <si>
    <t>HAPPY TOUR</t>
  </si>
  <si>
    <t>serv comunic bucla  locala</t>
  </si>
  <si>
    <t>platilor efectuate in data de 23,07.2018</t>
  </si>
  <si>
    <t>plata dif spor vatam</t>
  </si>
  <si>
    <t>serv com date mob</t>
  </si>
  <si>
    <t>serv com date smurd</t>
  </si>
  <si>
    <t>serv mob upu</t>
  </si>
  <si>
    <t>dep comserv elib prod</t>
  </si>
  <si>
    <t>transp mis San  Donato</t>
  </si>
  <si>
    <t>serv transp mis San Donato</t>
  </si>
  <si>
    <t>Monit OF</t>
  </si>
  <si>
    <t>servicii public ordine</t>
  </si>
  <si>
    <t>rep credite bug VP</t>
  </si>
  <si>
    <t>platilor efectuate in data de 24,07.2018</t>
  </si>
  <si>
    <t>finantare iulie 2018 BS</t>
  </si>
  <si>
    <t>platilor efectuate in data de 25,07.2018</t>
  </si>
  <si>
    <t>platilor efectuate in data de 27,07.2018</t>
  </si>
  <si>
    <t>TURISM COVASNA</t>
  </si>
  <si>
    <t>pl sentinta civila</t>
  </si>
  <si>
    <t>CN AEROPORTURI</t>
  </si>
  <si>
    <t>serv prot oficiali</t>
  </si>
  <si>
    <t>OLIMP INTERNAT</t>
  </si>
  <si>
    <t>platilor efectuate in data de 30,07.2018</t>
  </si>
  <si>
    <t>platilor efectuate in data de 02,08.2018</t>
  </si>
  <si>
    <t>platilor efectuate in data de 07,08.2018</t>
  </si>
  <si>
    <t>finantare august BS</t>
  </si>
  <si>
    <t>platilor efectuate in data de 09,08.2018</t>
  </si>
  <si>
    <t>plata abonament tv iulie</t>
  </si>
  <si>
    <t>serv tel fixa mob iulie</t>
  </si>
  <si>
    <t>platilor efectuate in data de 10,08.2018</t>
  </si>
  <si>
    <t>finantare  BS august</t>
  </si>
  <si>
    <t>platilor efectuate in data de 13,08.2018</t>
  </si>
  <si>
    <t>SAL MS</t>
  </si>
  <si>
    <t>alimentare carduri sal MS</t>
  </si>
  <si>
    <t>serv traducere</t>
  </si>
  <si>
    <t>serv SMS mec feedbak pacienti</t>
  </si>
  <si>
    <t>serv comunic bucla locala</t>
  </si>
  <si>
    <t xml:space="preserve">serv comunic mob smurd </t>
  </si>
  <si>
    <t>serv .comunicdate mob UPU</t>
  </si>
  <si>
    <t>IRCCS POL SAN.D</t>
  </si>
  <si>
    <t>chirie si utilitati San Donato</t>
  </si>
  <si>
    <t xml:space="preserve">MINISTERUL  SĂNĂTĂŢII </t>
  </si>
  <si>
    <r>
      <t>SITUA</t>
    </r>
    <r>
      <rPr>
        <b/>
        <sz val="10"/>
        <rFont val="Arial"/>
        <family val="2"/>
        <charset val="238"/>
      </rPr>
      <t>Ţ</t>
    </r>
    <r>
      <rPr>
        <b/>
        <sz val="10"/>
        <rFont val="Arial"/>
        <family val="2"/>
      </rPr>
      <t xml:space="preserve">IA </t>
    </r>
  </si>
  <si>
    <r>
      <t>pl</t>
    </r>
    <r>
      <rPr>
        <b/>
        <sz val="10"/>
        <rFont val="Arial"/>
        <family val="2"/>
        <charset val="238"/>
      </rPr>
      <t>ăţ</t>
    </r>
    <r>
      <rPr>
        <b/>
        <sz val="10"/>
        <rFont val="Arial"/>
        <family val="2"/>
      </rPr>
      <t xml:space="preserve">ilor efectuate </t>
    </r>
    <r>
      <rPr>
        <b/>
        <sz val="10"/>
        <rFont val="Arial"/>
        <family val="2"/>
        <charset val="238"/>
      </rPr>
      <t>ȋ</t>
    </r>
    <r>
      <rPr>
        <b/>
        <sz val="10"/>
        <rFont val="Arial"/>
        <family val="2"/>
      </rPr>
      <t>n data de 21.08.2018</t>
    </r>
  </si>
  <si>
    <t>Suma 
plătită</t>
  </si>
  <si>
    <t>Explicaţii</t>
  </si>
  <si>
    <t>Team IT Force SRL</t>
  </si>
  <si>
    <t>service echipamente IT</t>
  </si>
  <si>
    <t>service echip.multif.impr.fax.copiat.</t>
  </si>
  <si>
    <t>Eurototal Comp SRL</t>
  </si>
  <si>
    <t>servicii curatenie</t>
  </si>
  <si>
    <t>Buget de stat</t>
  </si>
  <si>
    <t>penalit.intarziere Eurototal Comp SRL</t>
  </si>
  <si>
    <t>Felix Telecom SRL</t>
  </si>
  <si>
    <t>serv.mentenanta centrala Meridian</t>
  </si>
  <si>
    <t>Iasi IT</t>
  </si>
  <si>
    <t>componente IT</t>
  </si>
  <si>
    <t>AMG Comserv SRL</t>
  </si>
  <si>
    <t xml:space="preserve">multifunctional color A4 </t>
  </si>
  <si>
    <r>
      <t>pl</t>
    </r>
    <r>
      <rPr>
        <b/>
        <sz val="10"/>
        <rFont val="Arial"/>
        <family val="2"/>
        <charset val="238"/>
      </rPr>
      <t>ăţ</t>
    </r>
    <r>
      <rPr>
        <b/>
        <sz val="10"/>
        <rFont val="Arial"/>
        <family val="2"/>
      </rPr>
      <t xml:space="preserve">ilor efectuate </t>
    </r>
    <r>
      <rPr>
        <b/>
        <sz val="10"/>
        <rFont val="Arial"/>
        <family val="2"/>
        <charset val="238"/>
      </rPr>
      <t>ȋ</t>
    </r>
    <r>
      <rPr>
        <b/>
        <sz val="10"/>
        <rFont val="Arial"/>
        <family val="2"/>
      </rPr>
      <t>n data de 22.08.2018</t>
    </r>
  </si>
  <si>
    <t>repartizare credite bugetare V.P.</t>
  </si>
  <si>
    <t xml:space="preserve">SITUAŢIA </t>
  </si>
  <si>
    <t>plăţilor efectuate ȋn data de 23.08.2018</t>
  </si>
  <si>
    <t>Repartizare credite bugetare V.P. august 2018</t>
  </si>
  <si>
    <t>Finantare august B.S. august 2018</t>
  </si>
  <si>
    <t>platilor efectuate in data de 27,08.2018</t>
  </si>
  <si>
    <t>M A I</t>
  </si>
  <si>
    <t>serv utilitati gaze en el</t>
  </si>
  <si>
    <t>serv utilitati apa -canal</t>
  </si>
  <si>
    <t>serv abonament tv</t>
  </si>
  <si>
    <t>mentenanta soft contab</t>
  </si>
  <si>
    <t xml:space="preserve">serv traducere </t>
  </si>
  <si>
    <t>serv  curatenie</t>
  </si>
  <si>
    <t>G G  CONSULTING SRL</t>
  </si>
  <si>
    <t>serv info legislativ</t>
  </si>
  <si>
    <t>UNIT SANIT</t>
  </si>
  <si>
    <t>finantare BS august</t>
  </si>
  <si>
    <t>plăţilor efectuate ȋn data de 24.08.2018</t>
  </si>
  <si>
    <t>RAPPS-SAIFI</t>
  </si>
  <si>
    <t>Cazare demnitari</t>
  </si>
  <si>
    <t xml:space="preserve">Monitorul Oficial </t>
  </si>
  <si>
    <t>Serv.publicare ordine emise de M.S.</t>
  </si>
  <si>
    <t>platilor efectuate in data de 28,08.2018</t>
  </si>
  <si>
    <t xml:space="preserve">UNIQIT SYSTEM </t>
  </si>
  <si>
    <t>repartiz credite bug VP aug</t>
  </si>
  <si>
    <t>platilor efectuate in data de 29,08.2018</t>
  </si>
  <si>
    <t>asig rasp civil sp, straini</t>
  </si>
  <si>
    <t>PICTA PRENTA</t>
  </si>
  <si>
    <t>cv stampile</t>
  </si>
  <si>
    <t>taxa proiect eval.</t>
  </si>
  <si>
    <t>platilor efectuate in data de 30,08.2018</t>
  </si>
  <si>
    <t>serv montorizare presa</t>
  </si>
  <si>
    <t xml:space="preserve">SC PROLINGUA </t>
  </si>
  <si>
    <t>serv tr internat mis .San Donato</t>
  </si>
  <si>
    <t>serv tr spec straini San Donato</t>
  </si>
  <si>
    <t>aerv caz spec straini San Donato</t>
  </si>
  <si>
    <t>platilor efectuate in data de 03,09.2018</t>
  </si>
  <si>
    <t>repartiz credite bug VP SEPT</t>
  </si>
  <si>
    <t>platilor efectuate in data de 04,09.2018</t>
  </si>
  <si>
    <t>platilor efectuate in data de 05,09.2018</t>
  </si>
  <si>
    <t xml:space="preserve">serv protocol </t>
  </si>
  <si>
    <t>DANCO PRO COM.</t>
  </si>
  <si>
    <t>serv com bucla locala  iul</t>
  </si>
  <si>
    <t>serv date mob Smurd</t>
  </si>
  <si>
    <t>finantare sept BS</t>
  </si>
  <si>
    <t>platilor efectuate in data de 06,09.2018</t>
  </si>
  <si>
    <t>DGITL SECT 1</t>
  </si>
  <si>
    <t>taxa judiciara de timbru</t>
  </si>
  <si>
    <t>platilor efectuate in data de 10,09.2018</t>
  </si>
  <si>
    <t>anjasati MS</t>
  </si>
  <si>
    <t>dif plata CM iulie</t>
  </si>
  <si>
    <t>platilor efectuate in data de 11,09.2018</t>
  </si>
  <si>
    <t>pl carburanti</t>
  </si>
  <si>
    <t>pl serv telef fixa</t>
  </si>
  <si>
    <t>pl serv mentenanta centr telef</t>
  </si>
  <si>
    <t>pl vreparatii auto</t>
  </si>
  <si>
    <t>plata furnituri birou</t>
  </si>
  <si>
    <t>RAMIDA DIGITAL</t>
  </si>
  <si>
    <t>FRAMEART DÉCOR</t>
  </si>
  <si>
    <t>plata obiecte inventar</t>
  </si>
  <si>
    <t>AMG  COMSERVICE</t>
  </si>
  <si>
    <t>pl multifunctional laser</t>
  </si>
  <si>
    <t>plata stampile</t>
  </si>
  <si>
    <t xml:space="preserve">TREAVEL TIME </t>
  </si>
  <si>
    <t>pl bilet avion</t>
  </si>
  <si>
    <t>platilor efectuate in data de 13,09.2018</t>
  </si>
  <si>
    <t>alim carduri</t>
  </si>
  <si>
    <t>PF</t>
  </si>
  <si>
    <t>pl chelt judecata</t>
  </si>
  <si>
    <t>TELEKOM ROMANIA</t>
  </si>
  <si>
    <t>platilor efectuate in data de 14,09.2018</t>
  </si>
  <si>
    <t>cote asigurati+angajator</t>
  </si>
  <si>
    <t>platilor efectuate in data de 17,09.2018</t>
  </si>
  <si>
    <t>GG CONSULTING</t>
  </si>
  <si>
    <t>serv inf legislativa sist on-line</t>
  </si>
  <si>
    <t>serv monit presa si flux stiri</t>
  </si>
  <si>
    <t>SOFTECH PLUS SRL</t>
  </si>
  <si>
    <t>serv mentenanta soft contab</t>
  </si>
  <si>
    <t>serv echip multifunctional</t>
  </si>
  <si>
    <t>serv echip IT</t>
  </si>
  <si>
    <t>INTERANTIONAL CAMPUS</t>
  </si>
  <si>
    <t>serv intret /reparatii cladiri</t>
  </si>
  <si>
    <t>NOVA GROUP</t>
  </si>
  <si>
    <t>restit garantii buna exec</t>
  </si>
  <si>
    <t xml:space="preserve">AMS 2000 TRADING </t>
  </si>
  <si>
    <t>platilor efectuate in data de 18,09.2018</t>
  </si>
  <si>
    <t>THETA PROFICIENCY</t>
  </si>
  <si>
    <t xml:space="preserve">anunt public posturi vacante </t>
  </si>
  <si>
    <t>platilor efectuate in data de 20,09.2018</t>
  </si>
  <si>
    <t>Danco Pro Comunic</t>
  </si>
  <si>
    <t>Olimpic International</t>
  </si>
  <si>
    <t>repartizare credite bug VP sep</t>
  </si>
  <si>
    <t>platilor efectuate in data de 21,09.2018</t>
  </si>
  <si>
    <t>platilor efectuate in data de 24,09.2018</t>
  </si>
  <si>
    <t>EUROTOTAL  COMP SRL</t>
  </si>
  <si>
    <t>OF POSTAL NR 2</t>
  </si>
  <si>
    <t>avans servicii francare</t>
  </si>
  <si>
    <t>platilor efectuate in data de 25,09.2018</t>
  </si>
  <si>
    <t>plata chelt judecata</t>
  </si>
  <si>
    <t>repartiz credite bug VP sept</t>
  </si>
  <si>
    <t>platilor efectuate in data de 26,09.2018</t>
  </si>
  <si>
    <t>repartiz credit bug sept VP</t>
  </si>
  <si>
    <t>platilor efectuate in data de 27,09.2018</t>
  </si>
  <si>
    <t>platilor efectuate in data de 28,09.2018</t>
  </si>
  <si>
    <t xml:space="preserve">P F </t>
  </si>
  <si>
    <t>platilor efectuate in data de 01,10.2018</t>
  </si>
  <si>
    <t>serv ab tv</t>
  </si>
  <si>
    <t>serv transmit sms  feedbak pacient</t>
  </si>
  <si>
    <t>serv transm feedbeak pacient</t>
  </si>
  <si>
    <t>serv sms feedbak pacient</t>
  </si>
  <si>
    <t>mecanism feedbak pacient</t>
  </si>
  <si>
    <t>carburant     august</t>
  </si>
  <si>
    <t>platilor efectuate in data de 02,10.2018</t>
  </si>
  <si>
    <t xml:space="preserve"> </t>
  </si>
  <si>
    <t>titular decont</t>
  </si>
  <si>
    <t>decontdeplasare</t>
  </si>
  <si>
    <t>platilor efectuate in data de 03,10.2018</t>
  </si>
  <si>
    <t>Travel Time</t>
  </si>
  <si>
    <t>Eximtur srl</t>
  </si>
  <si>
    <t>platilor efectuate in data de 04,10.2018</t>
  </si>
  <si>
    <t>repartiz credite bug VP oct</t>
  </si>
  <si>
    <t>platilor efectuate in data de 05,10.2018</t>
  </si>
  <si>
    <t>serv utilit gaze</t>
  </si>
  <si>
    <t>serv utilit apa -canal</t>
  </si>
  <si>
    <t>serv telef mob</t>
  </si>
  <si>
    <t>GELIVAS COM</t>
  </si>
  <si>
    <t>hirtie  copiator</t>
  </si>
  <si>
    <t>GLOB STAR</t>
  </si>
  <si>
    <t>plata materiale</t>
  </si>
  <si>
    <t>stampile</t>
  </si>
  <si>
    <t xml:space="preserve">PF </t>
  </si>
  <si>
    <t>chelt sentinta civila</t>
  </si>
  <si>
    <t>platilor efectuate in data de 08,10.2018</t>
  </si>
  <si>
    <t>platilor efectuate in data de 10,10.2018</t>
  </si>
  <si>
    <t>INTERNATIONAL CAMPUS</t>
  </si>
  <si>
    <t>intretinere interioare sediu</t>
  </si>
  <si>
    <t>public ordine emise MS</t>
  </si>
  <si>
    <t>servicii conf contract</t>
  </si>
  <si>
    <t>CC PREVENT SRL</t>
  </si>
  <si>
    <t>cv carnete rez prima specializ</t>
  </si>
  <si>
    <t>finantare BS  oct</t>
  </si>
  <si>
    <t>platilor efectuate in data de 12,10.2018</t>
  </si>
  <si>
    <t>alimentare carduri</t>
  </si>
  <si>
    <t>servicii cf contract</t>
  </si>
  <si>
    <t>platilor efectuate in data de 15,10.2018</t>
  </si>
  <si>
    <t>cote asigurari+angajator</t>
  </si>
  <si>
    <t>platilor efectuate in data de 16,10.2018</t>
  </si>
  <si>
    <t>multif laser Xerox</t>
  </si>
  <si>
    <t>DANI DIVERTICA</t>
  </si>
  <si>
    <t>cosuri plastic  birou</t>
  </si>
  <si>
    <t>serv mentenanta centr</t>
  </si>
  <si>
    <t>S.N.S.P.M.P.D.S.B</t>
  </si>
  <si>
    <t>en el sediu Bodesti</t>
  </si>
  <si>
    <t>apa canal colect deseuri Bodesti</t>
  </si>
  <si>
    <t>paza,dezinf deratiz Bodesti</t>
  </si>
  <si>
    <t xml:space="preserve">SCPES </t>
  </si>
  <si>
    <t>chelt executare</t>
  </si>
  <si>
    <t>platilor efectuate in data de 17,10.2018</t>
  </si>
  <si>
    <t>UNIV NAT APARARE CAROL I</t>
  </si>
  <si>
    <t>ctrv curs</t>
  </si>
  <si>
    <t>P F</t>
  </si>
  <si>
    <t>pl cheltuieli judecatoresti</t>
  </si>
  <si>
    <t>serv. date mob UPU orange</t>
  </si>
  <si>
    <t>serv. date mob UPU vodafone</t>
  </si>
  <si>
    <t>serv bucla sts</t>
  </si>
  <si>
    <t>repartiz credite bug VP OCT</t>
  </si>
  <si>
    <t>platilor efectuate in data de 18,10.2018</t>
  </si>
  <si>
    <t xml:space="preserve">serv monit presa </t>
  </si>
  <si>
    <t>SOFTEH PLUS</t>
  </si>
  <si>
    <t xml:space="preserve">TEAM IT FORCE </t>
  </si>
  <si>
    <t>serv echip multifunctonal</t>
  </si>
  <si>
    <t>serv echipamente IT</t>
  </si>
  <si>
    <t>serv curatenie sept</t>
  </si>
  <si>
    <t>G G  CONSULTING</t>
  </si>
  <si>
    <t>serv inform leg sist  on-line</t>
  </si>
  <si>
    <t>TOP SERVICES</t>
  </si>
  <si>
    <t xml:space="preserve"> ap aer conditionat</t>
  </si>
  <si>
    <t>AG PROT MEDIU IS</t>
  </si>
  <si>
    <t>taxa etapa eval impact mediu</t>
  </si>
  <si>
    <t>CORSAR ONLINE</t>
  </si>
  <si>
    <t>pl PC APPLE</t>
  </si>
  <si>
    <t>multifunctional.ciss</t>
  </si>
  <si>
    <t>finantare BS oct</t>
  </si>
  <si>
    <t>platilor efectuate in data de 19,10.2018</t>
  </si>
  <si>
    <t>SODEXHO PASS</t>
  </si>
  <si>
    <t>achizitie vouchere vacanta</t>
  </si>
  <si>
    <t>finantare BS  OCT</t>
  </si>
  <si>
    <t>repartiz credit bug  oct VP</t>
  </si>
  <si>
    <t>platilor efectuate in data de 23.10.2018</t>
  </si>
  <si>
    <t>plata tratament colectiv</t>
  </si>
  <si>
    <t>repatriz credite bug  oct VP</t>
  </si>
  <si>
    <t>platilor efectuate in data de 25.10.2018</t>
  </si>
  <si>
    <t>finantare oct BS</t>
  </si>
  <si>
    <t>platilor efectuate in data de 26.10.2018</t>
  </si>
  <si>
    <t>carburant septembrie</t>
  </si>
  <si>
    <t>MONIT OFICIAL</t>
  </si>
  <si>
    <t>platilor efectuate in data de 31.10.2018</t>
  </si>
  <si>
    <t xml:space="preserve">VODAFONE </t>
  </si>
  <si>
    <t>serv tel mob transf date mobile</t>
  </si>
  <si>
    <t>serv prot oficial</t>
  </si>
  <si>
    <t>PRODUCTION</t>
  </si>
  <si>
    <t>cartuse toner</t>
  </si>
  <si>
    <t xml:space="preserve">FARMEXPERT </t>
  </si>
  <si>
    <t>finantare  oct BS</t>
  </si>
  <si>
    <t>platilor efectuate in data de 06.11.2018</t>
  </si>
  <si>
    <t>plata co neefectuat</t>
  </si>
  <si>
    <t>DGRFP PLOIESTI</t>
  </si>
  <si>
    <t>contrib asig munca</t>
  </si>
  <si>
    <t>finantare noembrie BS</t>
  </si>
  <si>
    <t>repartiz cred bug noembrie VP</t>
  </si>
  <si>
    <t>platilor efectuate in data de 07.11.2018</t>
  </si>
  <si>
    <t>UNION CO</t>
  </si>
  <si>
    <t>componente si accesorii IT</t>
  </si>
  <si>
    <t>serv comunic date mobile</t>
  </si>
  <si>
    <t>serv comunicdate mob Smurd</t>
  </si>
  <si>
    <t>platilor efectuate in data de 08.11.2018</t>
  </si>
  <si>
    <t>finantare  noembrie BS</t>
  </si>
  <si>
    <t>platilor efectuate in data de 13.11.2018</t>
  </si>
  <si>
    <t>decont deplas interna</t>
  </si>
  <si>
    <t>serv tr deleg San Donato</t>
  </si>
  <si>
    <t>serv cz deleg San Donato</t>
  </si>
  <si>
    <t>serv tr sp San Donato</t>
  </si>
  <si>
    <t>OLIMPIC INTENAT</t>
  </si>
  <si>
    <t>platilor efectuate in data de 14.11.2018</t>
  </si>
  <si>
    <t>alim card sal noe 2018</t>
  </si>
  <si>
    <t>serv mentenanta centr telef</t>
  </si>
  <si>
    <t>MARKETING STRATEGIC</t>
  </si>
  <si>
    <t>consumabile rezidentiat</t>
  </si>
  <si>
    <t>serv trans sms mec pacient</t>
  </si>
  <si>
    <t>serv trans sms feedbak pacient</t>
  </si>
  <si>
    <t>serv trans sms mec, pacient</t>
  </si>
  <si>
    <t>serv tr. sms mec,feedbak, pacient</t>
  </si>
  <si>
    <t>serv tr .org mes fedbak pacient</t>
  </si>
  <si>
    <t>serv telec.mec feedbakpacient</t>
  </si>
  <si>
    <t>serv tr sms vdf feedbak pacient</t>
  </si>
  <si>
    <t>serv tr sms rds feedbak pacient</t>
  </si>
  <si>
    <t>repartiz credit bug VP noe</t>
  </si>
  <si>
    <t>platilor efectuate in data de 16.11.2018</t>
  </si>
  <si>
    <t>BUGET STAT</t>
  </si>
  <si>
    <t>cote asig+angajator</t>
  </si>
  <si>
    <t>caz, transp deleg San DONATO</t>
  </si>
  <si>
    <t>INTERNAT CAMPUS</t>
  </si>
  <si>
    <t>serv rep intret cladire</t>
  </si>
  <si>
    <t>SODEXO PASS SRL</t>
  </si>
  <si>
    <t>editare  vouchere vacanta</t>
  </si>
  <si>
    <t>serv en el</t>
  </si>
  <si>
    <t>serv date mob orange UPU</t>
  </si>
  <si>
    <t>doze vacin hexavalent</t>
  </si>
  <si>
    <t>finantare noe BS</t>
  </si>
  <si>
    <t>repartiz cr bug noe VP</t>
  </si>
  <si>
    <t>platilor efectuate in data de 19.11.2018</t>
  </si>
  <si>
    <t>serv utilitati en el</t>
  </si>
  <si>
    <t>serv  echip multifunctionale</t>
  </si>
  <si>
    <t>EUROTOTAL COMP SRL</t>
  </si>
  <si>
    <t>serv curatenie</t>
  </si>
  <si>
    <t>AMG COMSERVICE SRL</t>
  </si>
  <si>
    <t>cartuse xerox</t>
  </si>
  <si>
    <t>plata public anunt</t>
  </si>
  <si>
    <t>VARCOM BUSINRSS</t>
  </si>
  <si>
    <t>mat el sanit</t>
  </si>
  <si>
    <t>platilor efectuate in data de 20.11.2018</t>
  </si>
  <si>
    <t>utilit apa canal</t>
  </si>
  <si>
    <t>AG NAT  AGERPRES</t>
  </si>
  <si>
    <t>serv info legis sis on-line</t>
  </si>
  <si>
    <t>RAPPS  SAIFI</t>
  </si>
  <si>
    <t>serv caz demnitar</t>
  </si>
  <si>
    <t>SMART  WAY</t>
  </si>
  <si>
    <t>finantare noe BS  2018</t>
  </si>
  <si>
    <t>platilor efectuate in data de 22.11.2018</t>
  </si>
  <si>
    <t>rechizite</t>
  </si>
  <si>
    <t xml:space="preserve">TIPO ALE PRINT </t>
  </si>
  <si>
    <t>etichete autoadezive</t>
  </si>
  <si>
    <t>UNIV DE MED TG MURES</t>
  </si>
  <si>
    <t>priv org ex rezidentiat</t>
  </si>
  <si>
    <t>repartiz credit bug noe VP</t>
  </si>
  <si>
    <t>platilor efectuate in data de 23.11.2018</t>
  </si>
  <si>
    <t>FARMEXPERT DCI SRL</t>
  </si>
  <si>
    <t>doze vacin gripal</t>
  </si>
  <si>
    <t>serv colect transp deseuri med</t>
  </si>
  <si>
    <t>serv dep conser prod exist MS</t>
  </si>
  <si>
    <t>serv public ordine emise MS</t>
  </si>
  <si>
    <t>repartiz credite bug noe VP</t>
  </si>
  <si>
    <t>platilor efectuate in data de 26.11.2018</t>
  </si>
  <si>
    <t>platilor efectuate in data de 28.11.2018</t>
  </si>
  <si>
    <t>platilor efectuate in data de 29.11.2018</t>
  </si>
  <si>
    <t>serv telefonie fixa</t>
  </si>
  <si>
    <t>serv tel, mobil</t>
  </si>
  <si>
    <t>SALUBIRS SA</t>
  </si>
  <si>
    <t>aviz princ Sp.Reg.IASI</t>
  </si>
  <si>
    <t>DEL GAZ GRID</t>
  </si>
  <si>
    <t>ampl constr Sp Reg.IASI</t>
  </si>
  <si>
    <t>APA VITAL</t>
  </si>
  <si>
    <t>princ def constr Sp Reg IASI</t>
  </si>
  <si>
    <t>ADM BAZ DE APA PRUT -BARLAD</t>
  </si>
  <si>
    <t>av .gosp ape constr Sp Reg IASI</t>
  </si>
  <si>
    <t>AG PT PROT MEDIU IASI</t>
  </si>
  <si>
    <t>taxa rap.ev ipact med Sp IASI</t>
  </si>
  <si>
    <t>finantare nov BS</t>
  </si>
  <si>
    <t>platilor efectuate in data de 03.12.2018</t>
  </si>
  <si>
    <t>vaccin gripal</t>
  </si>
  <si>
    <t>SODEXO</t>
  </si>
  <si>
    <t>vouchere vacanta</t>
  </si>
  <si>
    <t>hirtie copiator</t>
  </si>
  <si>
    <t>DANTE INTERNATIONAL</t>
  </si>
  <si>
    <t>cv boiler electric</t>
  </si>
  <si>
    <t>repartiz credite bug dec VP</t>
  </si>
  <si>
    <t>finantare dec BS</t>
  </si>
  <si>
    <t>platilor efectuate in data de 04.12.2018</t>
  </si>
  <si>
    <t>platilor efectuate in data de 05.12.2018</t>
  </si>
  <si>
    <t>UNIV DE MED  SI FARM CRAIOVA</t>
  </si>
  <si>
    <t>avans organiz ex rezidentiat</t>
  </si>
  <si>
    <t>UMF VICTOR BABES</t>
  </si>
  <si>
    <t>UMF CLUJ NAPOCA</t>
  </si>
  <si>
    <t>UMF C DAVILA BUC</t>
  </si>
  <si>
    <t>UMF G.T.POPA IS</t>
  </si>
  <si>
    <t>sms rds feedbak pacient</t>
  </si>
  <si>
    <t>sms orange feedbak pacient</t>
  </si>
  <si>
    <t>repartiz credit. buget VP</t>
  </si>
  <si>
    <t>platilor efectuate in data de 06.12.2018</t>
  </si>
  <si>
    <t>platilor efectuate in data de 07.12.2018</t>
  </si>
  <si>
    <t>serv mentenanta centr.</t>
  </si>
  <si>
    <t>platilor efectuate in data de 10.12.2018</t>
  </si>
  <si>
    <t>repartiz credite bugetare VP</t>
  </si>
  <si>
    <t>platilor efectuate in data de 11.12.2018</t>
  </si>
  <si>
    <t>AD FD MEDIU IASI</t>
  </si>
  <si>
    <t>taxa ab acord mediu Sp Iasi</t>
  </si>
  <si>
    <t xml:space="preserve">DSPJ IASI </t>
  </si>
  <si>
    <t>taxa ab aviz mediu Sp Iasi</t>
  </si>
  <si>
    <t>platilor efectuate in data de 12.12.2018</t>
  </si>
  <si>
    <t>util en electrica</t>
  </si>
  <si>
    <t>ab tv, telef fixa</t>
  </si>
  <si>
    <t>caiet de teza</t>
  </si>
  <si>
    <t>platilor efectuate in data de 13.12.2018</t>
  </si>
  <si>
    <t>tr deleg straini San Donato</t>
  </si>
  <si>
    <t xml:space="preserve">S T S </t>
  </si>
  <si>
    <t>com date mob VDF Smurd</t>
  </si>
  <si>
    <t xml:space="preserve"> serv com bucla </t>
  </si>
  <si>
    <t>pl serv curatenie</t>
  </si>
  <si>
    <t>ASCEN.COMP</t>
  </si>
  <si>
    <t>serv intret ascensor</t>
  </si>
  <si>
    <t>SODEXO PASS</t>
  </si>
  <si>
    <t>pl vouchere</t>
  </si>
  <si>
    <t>finantare BS</t>
  </si>
  <si>
    <t>repartiz, credite bugetare VP</t>
  </si>
  <si>
    <t>platilor efectuate in data de 14.12.2018</t>
  </si>
  <si>
    <t>PF comisii</t>
  </si>
  <si>
    <t>plata decont deplasare</t>
  </si>
  <si>
    <t>utilitati apa , canal</t>
  </si>
  <si>
    <t>menten soft contab</t>
  </si>
  <si>
    <t xml:space="preserve">SERVICI CICLOP </t>
  </si>
  <si>
    <t>CN IMPRIM. NAT</t>
  </si>
  <si>
    <t>S  T S</t>
  </si>
  <si>
    <t>sms Orange mec feedbak pacient</t>
  </si>
  <si>
    <t>sms Telekom mec feedbak pacient</t>
  </si>
  <si>
    <t>sms Rds mec feedbak pacient</t>
  </si>
  <si>
    <t>sms Vodafone mec feedbak pacient</t>
  </si>
  <si>
    <t>repartiz credite bug BS</t>
  </si>
  <si>
    <t>platilor efectuate in data de 17.12.2018</t>
  </si>
  <si>
    <t>BUG STAT</t>
  </si>
  <si>
    <t>plata TVA</t>
  </si>
  <si>
    <t>serv an tv</t>
  </si>
  <si>
    <t>serv intret rep cladire</t>
  </si>
  <si>
    <t>MIDA SOFT BUSINES</t>
  </si>
  <si>
    <t>mem ram plasa sunet</t>
  </si>
  <si>
    <t>C N C I R</t>
  </si>
  <si>
    <t>serv insp the ascensor</t>
  </si>
  <si>
    <t xml:space="preserve">OLIMPIC INTERNAT </t>
  </si>
  <si>
    <t>plata  bilete avion</t>
  </si>
  <si>
    <t>as rasp civ spec San Donato</t>
  </si>
  <si>
    <t>serv com date mob UPU Org 112</t>
  </si>
  <si>
    <t>serv com date mob UPU vdf 112</t>
  </si>
  <si>
    <t>UNIT  SANIT</t>
  </si>
  <si>
    <t>finantare BS decembrie</t>
  </si>
  <si>
    <t>platilor efectuate in data de 18.12.2018</t>
  </si>
  <si>
    <t>PFIZER ROMANIA</t>
  </si>
  <si>
    <t>serv prod rez MS</t>
  </si>
  <si>
    <t>A N P AGERPRES</t>
  </si>
  <si>
    <t>plata itp</t>
  </si>
  <si>
    <t>plata tusiera</t>
  </si>
  <si>
    <t>rep ascensor</t>
  </si>
  <si>
    <t>plata stampila</t>
  </si>
  <si>
    <t>plata bilet avion</t>
  </si>
  <si>
    <t>doze vaccin hexavalent</t>
  </si>
  <si>
    <t>DIALAB SOLUT.</t>
  </si>
  <si>
    <t>teste hiv sida</t>
  </si>
  <si>
    <t>platilor efectuate in data de 19.12.2018</t>
  </si>
  <si>
    <t>OF POSTAL ROMAN</t>
  </si>
  <si>
    <t>serv francare</t>
  </si>
  <si>
    <t>CN AEROP BUC</t>
  </si>
  <si>
    <t>serv protocoloficiali</t>
  </si>
  <si>
    <t>serv en caldura bodesti</t>
  </si>
  <si>
    <t>apa canal colect deseuri bodesti</t>
  </si>
  <si>
    <t>paza curatenie bodesti</t>
  </si>
  <si>
    <t>serv tr San Donato</t>
  </si>
  <si>
    <t xml:space="preserve">OMNIASIG </t>
  </si>
  <si>
    <t>polite RCA</t>
  </si>
  <si>
    <t>serv edit vouch</t>
  </si>
  <si>
    <t>chelt jud. Sent</t>
  </si>
  <si>
    <t>chelt judiciare</t>
  </si>
  <si>
    <t>PFIZER ROM</t>
  </si>
  <si>
    <t>pen cn unif</t>
  </si>
  <si>
    <t>UNIFARM SA</t>
  </si>
  <si>
    <t>vaccin  hexavalent</t>
  </si>
  <si>
    <t>finantare dec 2018 BS</t>
  </si>
  <si>
    <t xml:space="preserve">repartiz cred bug dec 2018 VP </t>
  </si>
  <si>
    <t>platilor efectuate in data de 20.12.2018</t>
  </si>
  <si>
    <t xml:space="preserve">VITRO BOI CHEM </t>
  </si>
  <si>
    <t>teste hiv/sida</t>
  </si>
  <si>
    <t>repartiz credit bug dec 2018 VP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</si>
</sst>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>
    <font>
      <sz val="10"/>
      <name val="Arial"/>
    </font>
    <font>
      <sz val="12"/>
      <name val="Times New Roman"/>
      <family val="1"/>
    </font>
    <font>
      <b/>
      <sz val="16"/>
      <name val="Times New Roman"/>
      <family val="1"/>
    </font>
    <font>
      <b/>
      <sz val="18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sz val="8"/>
      <name val="Arial"/>
      <family val="2"/>
    </font>
    <font>
      <sz val="10"/>
      <name val="Antique Olive"/>
      <family val="2"/>
    </font>
    <font>
      <b/>
      <sz val="10"/>
      <name val="Antique Olive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Antique Olive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color theme="1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5" fillId="0" borderId="0"/>
    <xf numFmtId="0" fontId="6" fillId="0" borderId="0"/>
    <xf numFmtId="0" fontId="9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8" fillId="0" borderId="0"/>
  </cellStyleXfs>
  <cellXfs count="26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0" fillId="0" borderId="1" xfId="0" applyFill="1" applyBorder="1"/>
    <xf numFmtId="0" fontId="0" fillId="0" borderId="2" xfId="0" applyFill="1" applyBorder="1"/>
    <xf numFmtId="0" fontId="0" fillId="0" borderId="0" xfId="0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2" xfId="0" applyFill="1" applyBorder="1" applyAlignment="1">
      <alignment wrapText="1"/>
    </xf>
    <xf numFmtId="4" fontId="0" fillId="0" borderId="1" xfId="0" applyNumberFormat="1" applyFill="1" applyBorder="1"/>
    <xf numFmtId="0" fontId="0" fillId="0" borderId="2" xfId="0" applyFill="1" applyBorder="1" applyAlignment="1">
      <alignment horizontal="center" vertical="center"/>
    </xf>
    <xf numFmtId="0" fontId="0" fillId="0" borderId="0" xfId="0" applyFill="1"/>
    <xf numFmtId="0" fontId="1" fillId="0" borderId="0" xfId="0" applyFont="1" applyFill="1" applyAlignment="1">
      <alignment horizontal="left" vertical="top" wrapText="1" indent="1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0" fillId="0" borderId="6" xfId="0" applyFill="1" applyBorder="1"/>
    <xf numFmtId="0" fontId="4" fillId="0" borderId="6" xfId="0" applyFont="1" applyFill="1" applyBorder="1" applyAlignment="1">
      <alignment wrapText="1"/>
    </xf>
    <xf numFmtId="0" fontId="4" fillId="0" borderId="1" xfId="0" applyFont="1" applyFill="1" applyBorder="1"/>
    <xf numFmtId="0" fontId="0" fillId="0" borderId="6" xfId="0" applyFill="1" applyBorder="1" applyAlignment="1">
      <alignment wrapText="1"/>
    </xf>
    <xf numFmtId="0" fontId="4" fillId="0" borderId="2" xfId="0" applyFont="1" applyFill="1" applyBorder="1"/>
    <xf numFmtId="4" fontId="4" fillId="0" borderId="1" xfId="0" applyNumberFormat="1" applyFont="1" applyFill="1" applyBorder="1"/>
    <xf numFmtId="0" fontId="4" fillId="0" borderId="7" xfId="0" applyFont="1" applyFill="1" applyBorder="1" applyAlignment="1">
      <alignment wrapText="1"/>
    </xf>
    <xf numFmtId="4" fontId="4" fillId="0" borderId="8" xfId="0" applyNumberFormat="1" applyFont="1" applyFill="1" applyBorder="1"/>
    <xf numFmtId="0" fontId="4" fillId="0" borderId="8" xfId="0" applyFont="1" applyFill="1" applyBorder="1"/>
    <xf numFmtId="0" fontId="4" fillId="0" borderId="9" xfId="0" applyFont="1" applyFill="1" applyBorder="1" applyAlignment="1">
      <alignment wrapText="1"/>
    </xf>
    <xf numFmtId="0" fontId="4" fillId="0" borderId="4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9" fillId="0" borderId="1" xfId="0" applyFont="1" applyBorder="1" applyAlignment="1">
      <alignment horizontal="center" wrapText="1"/>
    </xf>
    <xf numFmtId="0" fontId="10" fillId="0" borderId="0" xfId="0" applyFont="1" applyFill="1" applyAlignment="1">
      <alignment horizontal="center"/>
    </xf>
    <xf numFmtId="3" fontId="9" fillId="0" borderId="1" xfId="0" applyNumberFormat="1" applyFont="1" applyFill="1" applyBorder="1"/>
    <xf numFmtId="0" fontId="9" fillId="0" borderId="6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4" fontId="16" fillId="0" borderId="1" xfId="6" applyNumberFormat="1" applyFont="1" applyBorder="1" applyAlignment="1">
      <alignment horizontal="right"/>
    </xf>
    <xf numFmtId="0" fontId="13" fillId="0" borderId="0" xfId="0" applyFont="1" applyBorder="1"/>
    <xf numFmtId="4" fontId="4" fillId="0" borderId="1" xfId="0" applyNumberFormat="1" applyFont="1" applyBorder="1"/>
    <xf numFmtId="0" fontId="0" fillId="0" borderId="13" xfId="0" applyFill="1" applyBorder="1" applyAlignment="1">
      <alignment wrapText="1"/>
    </xf>
    <xf numFmtId="0" fontId="5" fillId="0" borderId="1" xfId="0" applyFont="1" applyFill="1" applyBorder="1" applyAlignment="1">
      <alignment horizontal="left" vertical="center" wrapText="1"/>
    </xf>
    <xf numFmtId="4" fontId="13" fillId="0" borderId="1" xfId="0" applyNumberFormat="1" applyFont="1" applyBorder="1"/>
    <xf numFmtId="0" fontId="13" fillId="0" borderId="1" xfId="0" applyFont="1" applyBorder="1" applyAlignment="1">
      <alignment wrapText="1"/>
    </xf>
    <xf numFmtId="4" fontId="14" fillId="0" borderId="1" xfId="0" applyNumberFormat="1" applyFont="1" applyBorder="1"/>
    <xf numFmtId="4" fontId="17" fillId="0" borderId="1" xfId="0" applyNumberFormat="1" applyFont="1" applyFill="1" applyBorder="1"/>
    <xf numFmtId="0" fontId="9" fillId="0" borderId="1" xfId="0" applyFont="1" applyBorder="1" applyAlignment="1">
      <alignment horizontal="right"/>
    </xf>
    <xf numFmtId="4" fontId="13" fillId="0" borderId="1" xfId="0" applyNumberFormat="1" applyFont="1" applyFill="1" applyBorder="1" applyAlignment="1">
      <alignment vertical="center" wrapText="1"/>
    </xf>
    <xf numFmtId="0" fontId="9" fillId="0" borderId="1" xfId="0" applyFont="1" applyBorder="1" applyAlignment="1">
      <alignment horizontal="right" wrapText="1"/>
    </xf>
    <xf numFmtId="0" fontId="4" fillId="0" borderId="6" xfId="0" applyFont="1" applyBorder="1" applyAlignment="1">
      <alignment wrapText="1"/>
    </xf>
    <xf numFmtId="0" fontId="4" fillId="0" borderId="1" xfId="0" applyFont="1" applyBorder="1"/>
    <xf numFmtId="4" fontId="4" fillId="0" borderId="2" xfId="0" applyNumberFormat="1" applyFont="1" applyFill="1" applyBorder="1" applyAlignment="1">
      <alignment wrapText="1"/>
    </xf>
    <xf numFmtId="0" fontId="18" fillId="0" borderId="2" xfId="0" applyFont="1" applyFill="1" applyBorder="1" applyAlignment="1">
      <alignment wrapText="1"/>
    </xf>
    <xf numFmtId="3" fontId="0" fillId="0" borderId="1" xfId="0" applyNumberFormat="1" applyFill="1" applyBorder="1"/>
    <xf numFmtId="0" fontId="5" fillId="0" borderId="2" xfId="0" applyFont="1" applyFill="1" applyBorder="1" applyAlignment="1">
      <alignment horizontal="left" vertical="center"/>
    </xf>
    <xf numFmtId="0" fontId="0" fillId="0" borderId="14" xfId="0" applyFill="1" applyBorder="1" applyAlignment="1">
      <alignment wrapText="1"/>
    </xf>
    <xf numFmtId="0" fontId="0" fillId="0" borderId="15" xfId="0" applyFill="1" applyBorder="1"/>
    <xf numFmtId="0" fontId="0" fillId="0" borderId="6" xfId="0" applyBorder="1"/>
    <xf numFmtId="0" fontId="9" fillId="0" borderId="2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wrapText="1"/>
    </xf>
    <xf numFmtId="0" fontId="0" fillId="0" borderId="2" xfId="0" applyBorder="1" applyAlignment="1">
      <alignment horizontal="right"/>
    </xf>
    <xf numFmtId="0" fontId="5" fillId="0" borderId="2" xfId="0" applyFont="1" applyFill="1" applyBorder="1" applyAlignment="1">
      <alignment horizontal="left" vertical="center" wrapText="1"/>
    </xf>
    <xf numFmtId="0" fontId="16" fillId="0" borderId="2" xfId="5" applyFont="1" applyFill="1" applyBorder="1" applyAlignment="1">
      <alignment wrapText="1"/>
    </xf>
    <xf numFmtId="0" fontId="4" fillId="0" borderId="2" xfId="0" applyFont="1" applyBorder="1"/>
    <xf numFmtId="4" fontId="11" fillId="0" borderId="1" xfId="0" applyNumberFormat="1" applyFont="1" applyFill="1" applyBorder="1"/>
    <xf numFmtId="4" fontId="4" fillId="0" borderId="11" xfId="0" applyNumberFormat="1" applyFont="1" applyFill="1" applyBorder="1" applyAlignment="1">
      <alignment horizontal="right" vertical="center"/>
    </xf>
    <xf numFmtId="0" fontId="0" fillId="0" borderId="1" xfId="0" applyFont="1" applyFill="1" applyBorder="1" applyAlignment="1">
      <alignment vertical="center" wrapText="1"/>
    </xf>
    <xf numFmtId="4" fontId="0" fillId="0" borderId="1" xfId="0" applyNumberFormat="1" applyFont="1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0" fillId="0" borderId="6" xfId="0" applyFill="1" applyBorder="1" applyAlignment="1">
      <alignment horizontal="right" wrapText="1"/>
    </xf>
    <xf numFmtId="4" fontId="0" fillId="0" borderId="6" xfId="0" applyNumberFormat="1" applyFill="1" applyBorder="1" applyAlignment="1">
      <alignment wrapText="1"/>
    </xf>
    <xf numFmtId="0" fontId="0" fillId="0" borderId="10" xfId="0" applyFill="1" applyBorder="1" applyAlignment="1">
      <alignment wrapText="1"/>
    </xf>
    <xf numFmtId="4" fontId="0" fillId="0" borderId="11" xfId="0" applyNumberFormat="1" applyFill="1" applyBorder="1"/>
    <xf numFmtId="0" fontId="0" fillId="0" borderId="11" xfId="0" applyFill="1" applyBorder="1"/>
    <xf numFmtId="0" fontId="0" fillId="0" borderId="12" xfId="0" applyFill="1" applyBorder="1"/>
    <xf numFmtId="0" fontId="4" fillId="0" borderId="14" xfId="0" applyFont="1" applyFill="1" applyBorder="1" applyAlignment="1">
      <alignment wrapText="1"/>
    </xf>
    <xf numFmtId="4" fontId="11" fillId="0" borderId="16" xfId="0" applyNumberFormat="1" applyFont="1" applyFill="1" applyBorder="1"/>
    <xf numFmtId="0" fontId="4" fillId="0" borderId="16" xfId="0" applyFont="1" applyFill="1" applyBorder="1"/>
    <xf numFmtId="0" fontId="4" fillId="0" borderId="17" xfId="0" applyFont="1" applyFill="1" applyBorder="1"/>
    <xf numFmtId="0" fontId="19" fillId="0" borderId="1" xfId="0" applyFont="1" applyFill="1" applyBorder="1" applyAlignment="1">
      <alignment vertical="center" wrapText="1"/>
    </xf>
    <xf numFmtId="0" fontId="5" fillId="0" borderId="2" xfId="0" applyFont="1" applyFill="1" applyBorder="1"/>
    <xf numFmtId="0" fontId="0" fillId="0" borderId="0" xfId="0" applyFill="1" applyAlignment="1"/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9" fillId="0" borderId="18" xfId="0" applyFont="1" applyBorder="1" applyAlignment="1">
      <alignment horizontal="center" wrapText="1"/>
    </xf>
    <xf numFmtId="0" fontId="9" fillId="0" borderId="1" xfId="0" applyFont="1" applyBorder="1" applyAlignment="1">
      <alignment horizontal="left" wrapText="1"/>
    </xf>
    <xf numFmtId="0" fontId="5" fillId="0" borderId="0" xfId="1"/>
    <xf numFmtId="0" fontId="1" fillId="0" borderId="0" xfId="1" applyFont="1" applyFill="1" applyAlignment="1">
      <alignment horizontal="left" vertical="top" wrapText="1" indent="1"/>
    </xf>
    <xf numFmtId="0" fontId="3" fillId="0" borderId="0" xfId="1" applyFont="1" applyFill="1" applyAlignment="1">
      <alignment horizontal="left"/>
    </xf>
    <xf numFmtId="0" fontId="3" fillId="0" borderId="0" xfId="1" applyFont="1" applyFill="1" applyAlignment="1"/>
    <xf numFmtId="0" fontId="4" fillId="0" borderId="0" xfId="1" applyFont="1" applyFill="1" applyAlignment="1">
      <alignment horizontal="center"/>
    </xf>
    <xf numFmtId="0" fontId="4" fillId="0" borderId="3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/>
    </xf>
    <xf numFmtId="0" fontId="4" fillId="0" borderId="5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wrapText="1"/>
    </xf>
    <xf numFmtId="4" fontId="4" fillId="0" borderId="8" xfId="1" applyNumberFormat="1" applyFont="1" applyFill="1" applyBorder="1"/>
    <xf numFmtId="0" fontId="4" fillId="0" borderId="8" xfId="1" applyFont="1" applyFill="1" applyBorder="1"/>
    <xf numFmtId="0" fontId="4" fillId="0" borderId="9" xfId="1" applyFont="1" applyFill="1" applyBorder="1" applyAlignment="1">
      <alignment wrapText="1"/>
    </xf>
    <xf numFmtId="0" fontId="5" fillId="0" borderId="6" xfId="1" applyFill="1" applyBorder="1" applyAlignment="1">
      <alignment wrapText="1"/>
    </xf>
    <xf numFmtId="4" fontId="5" fillId="0" borderId="1" xfId="1" applyNumberFormat="1" applyFill="1" applyBorder="1"/>
    <xf numFmtId="0" fontId="5" fillId="0" borderId="1" xfId="1" applyFill="1" applyBorder="1"/>
    <xf numFmtId="0" fontId="5" fillId="0" borderId="2" xfId="1" applyFill="1" applyBorder="1"/>
    <xf numFmtId="0" fontId="4" fillId="0" borderId="6" xfId="1" applyFont="1" applyFill="1" applyBorder="1" applyAlignment="1">
      <alignment wrapText="1"/>
    </xf>
    <xf numFmtId="0" fontId="4" fillId="0" borderId="1" xfId="1" applyFont="1" applyFill="1" applyBorder="1"/>
    <xf numFmtId="4" fontId="4" fillId="0" borderId="2" xfId="1" applyNumberFormat="1" applyFont="1" applyFill="1" applyBorder="1" applyAlignment="1">
      <alignment wrapText="1"/>
    </xf>
    <xf numFmtId="0" fontId="19" fillId="0" borderId="1" xfId="1" applyFont="1" applyFill="1" applyBorder="1" applyAlignment="1">
      <alignment vertical="center" wrapText="1"/>
    </xf>
    <xf numFmtId="0" fontId="5" fillId="0" borderId="2" xfId="1" applyFont="1" applyFill="1" applyBorder="1" applyAlignment="1">
      <alignment horizontal="left" vertical="center"/>
    </xf>
    <xf numFmtId="0" fontId="5" fillId="0" borderId="1" xfId="1" applyFill="1" applyBorder="1" applyAlignment="1">
      <alignment vertical="center" wrapText="1"/>
    </xf>
    <xf numFmtId="0" fontId="5" fillId="0" borderId="1" xfId="1" applyFill="1" applyBorder="1" applyAlignment="1">
      <alignment wrapText="1"/>
    </xf>
    <xf numFmtId="0" fontId="4" fillId="0" borderId="2" xfId="1" applyFont="1" applyFill="1" applyBorder="1"/>
    <xf numFmtId="4" fontId="11" fillId="0" borderId="1" xfId="1" applyNumberFormat="1" applyFont="1" applyFill="1" applyBorder="1"/>
    <xf numFmtId="0" fontId="5" fillId="0" borderId="2" xfId="1" applyFill="1" applyBorder="1" applyAlignment="1">
      <alignment vertical="center" wrapText="1"/>
    </xf>
    <xf numFmtId="3" fontId="5" fillId="0" borderId="1" xfId="1" applyNumberFormat="1" applyFill="1" applyBorder="1"/>
    <xf numFmtId="3" fontId="9" fillId="0" borderId="1" xfId="1" applyNumberFormat="1" applyFont="1" applyFill="1" applyBorder="1"/>
    <xf numFmtId="0" fontId="7" fillId="0" borderId="2" xfId="1" applyFont="1" applyFill="1" applyBorder="1" applyAlignment="1">
      <alignment horizontal="left" vertical="center"/>
    </xf>
    <xf numFmtId="4" fontId="4" fillId="0" borderId="1" xfId="1" applyNumberFormat="1" applyFont="1" applyFill="1" applyBorder="1"/>
    <xf numFmtId="0" fontId="5" fillId="0" borderId="2" xfId="1" applyFill="1" applyBorder="1" applyAlignment="1">
      <alignment horizontal="center" vertical="center"/>
    </xf>
    <xf numFmtId="0" fontId="5" fillId="0" borderId="2" xfId="1" applyFill="1" applyBorder="1" applyAlignment="1">
      <alignment wrapText="1"/>
    </xf>
    <xf numFmtId="0" fontId="18" fillId="0" borderId="2" xfId="1" applyFont="1" applyFill="1" applyBorder="1" applyAlignment="1">
      <alignment wrapText="1"/>
    </xf>
    <xf numFmtId="0" fontId="5" fillId="0" borderId="14" xfId="1" applyFill="1" applyBorder="1" applyAlignment="1">
      <alignment wrapText="1"/>
    </xf>
    <xf numFmtId="0" fontId="5" fillId="0" borderId="13" xfId="1" applyFill="1" applyBorder="1" applyAlignment="1">
      <alignment wrapText="1"/>
    </xf>
    <xf numFmtId="0" fontId="5" fillId="0" borderId="6" xfId="1" applyBorder="1"/>
    <xf numFmtId="4" fontId="13" fillId="0" borderId="1" xfId="1" applyNumberFormat="1" applyFont="1" applyBorder="1"/>
    <xf numFmtId="0" fontId="5" fillId="0" borderId="1" xfId="1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left" vertical="center" wrapText="1"/>
    </xf>
    <xf numFmtId="0" fontId="13" fillId="0" borderId="1" xfId="1" applyFont="1" applyBorder="1" applyAlignment="1">
      <alignment wrapText="1"/>
    </xf>
    <xf numFmtId="0" fontId="13" fillId="0" borderId="2" xfId="1" applyFont="1" applyBorder="1" applyAlignment="1">
      <alignment wrapText="1"/>
    </xf>
    <xf numFmtId="0" fontId="13" fillId="0" borderId="0" xfId="1" applyFont="1" applyBorder="1"/>
    <xf numFmtId="4" fontId="14" fillId="0" borderId="1" xfId="1" applyNumberFormat="1" applyFont="1" applyBorder="1"/>
    <xf numFmtId="4" fontId="17" fillId="0" borderId="1" xfId="1" applyNumberFormat="1" applyFont="1" applyFill="1" applyBorder="1"/>
    <xf numFmtId="0" fontId="9" fillId="0" borderId="1" xfId="1" applyFont="1" applyBorder="1" applyAlignment="1">
      <alignment horizontal="right"/>
    </xf>
    <xf numFmtId="0" fontId="5" fillId="0" borderId="2" xfId="1" applyBorder="1" applyAlignment="1">
      <alignment horizontal="right"/>
    </xf>
    <xf numFmtId="4" fontId="13" fillId="0" borderId="1" xfId="1" applyNumberFormat="1" applyFont="1" applyFill="1" applyBorder="1" applyAlignment="1">
      <alignment vertical="center" wrapText="1"/>
    </xf>
    <xf numFmtId="0" fontId="9" fillId="0" borderId="1" xfId="1" applyFont="1" applyBorder="1" applyAlignment="1">
      <alignment horizontal="right" wrapText="1"/>
    </xf>
    <xf numFmtId="0" fontId="5" fillId="0" borderId="2" xfId="1" applyFont="1" applyFill="1" applyBorder="1" applyAlignment="1">
      <alignment horizontal="left" vertical="center" wrapText="1"/>
    </xf>
    <xf numFmtId="0" fontId="9" fillId="0" borderId="1" xfId="1" applyFont="1" applyBorder="1" applyAlignment="1">
      <alignment horizontal="center" wrapText="1"/>
    </xf>
    <xf numFmtId="0" fontId="4" fillId="0" borderId="6" xfId="1" applyFont="1" applyBorder="1" applyAlignment="1">
      <alignment wrapText="1"/>
    </xf>
    <xf numFmtId="4" fontId="4" fillId="0" borderId="1" xfId="1" applyNumberFormat="1" applyFont="1" applyBorder="1"/>
    <xf numFmtId="0" fontId="4" fillId="0" borderId="1" xfId="1" applyFont="1" applyBorder="1"/>
    <xf numFmtId="0" fontId="4" fillId="0" borderId="2" xfId="1" applyFont="1" applyBorder="1"/>
    <xf numFmtId="0" fontId="9" fillId="0" borderId="6" xfId="1" applyFont="1" applyFill="1" applyBorder="1" applyAlignment="1">
      <alignment wrapText="1"/>
    </xf>
    <xf numFmtId="0" fontId="9" fillId="0" borderId="2" xfId="1" applyFont="1" applyBorder="1" applyAlignment="1">
      <alignment horizontal="left" wrapText="1"/>
    </xf>
    <xf numFmtId="0" fontId="9" fillId="0" borderId="2" xfId="1" applyFont="1" applyBorder="1" applyAlignment="1">
      <alignment horizontal="center" wrapText="1"/>
    </xf>
    <xf numFmtId="0" fontId="20" fillId="0" borderId="6" xfId="1" applyFont="1" applyFill="1" applyBorder="1" applyAlignment="1">
      <alignment wrapText="1"/>
    </xf>
    <xf numFmtId="4" fontId="20" fillId="0" borderId="1" xfId="1" applyNumberFormat="1" applyFont="1" applyFill="1" applyBorder="1"/>
    <xf numFmtId="0" fontId="20" fillId="0" borderId="1" xfId="1" applyFont="1" applyFill="1" applyBorder="1"/>
    <xf numFmtId="0" fontId="20" fillId="0" borderId="2" xfId="1" applyFont="1" applyFill="1" applyBorder="1"/>
    <xf numFmtId="0" fontId="5" fillId="0" borderId="6" xfId="1" applyFill="1" applyBorder="1"/>
    <xf numFmtId="0" fontId="5" fillId="0" borderId="15" xfId="1" applyFill="1" applyBorder="1"/>
    <xf numFmtId="0" fontId="4" fillId="0" borderId="10" xfId="1" applyFont="1" applyFill="1" applyBorder="1" applyAlignment="1">
      <alignment horizontal="center" vertical="center" wrapText="1"/>
    </xf>
    <xf numFmtId="4" fontId="4" fillId="0" borderId="11" xfId="1" applyNumberFormat="1" applyFont="1" applyFill="1" applyBorder="1" applyAlignment="1">
      <alignment horizontal="right" vertical="center"/>
    </xf>
    <xf numFmtId="0" fontId="4" fillId="0" borderId="11" xfId="1" applyFont="1" applyFill="1" applyBorder="1" applyAlignment="1">
      <alignment horizontal="center" vertical="center"/>
    </xf>
    <xf numFmtId="0" fontId="4" fillId="0" borderId="12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/>
    </xf>
    <xf numFmtId="0" fontId="5" fillId="0" borderId="15" xfId="1" applyFill="1" applyBorder="1" applyAlignment="1">
      <alignment wrapText="1"/>
    </xf>
    <xf numFmtId="4" fontId="5" fillId="0" borderId="19" xfId="1" applyNumberFormat="1" applyFill="1" applyBorder="1"/>
    <xf numFmtId="0" fontId="5" fillId="0" borderId="19" xfId="1" applyFill="1" applyBorder="1"/>
    <xf numFmtId="0" fontId="5" fillId="0" borderId="20" xfId="1" applyFill="1" applyBorder="1"/>
    <xf numFmtId="0" fontId="4" fillId="0" borderId="7" xfId="1" applyFont="1" applyFill="1" applyBorder="1" applyAlignment="1">
      <alignment horizontal="center" vertical="center" wrapText="1"/>
    </xf>
    <xf numFmtId="4" fontId="4" fillId="0" borderId="9" xfId="1" applyNumberFormat="1" applyFont="1" applyFill="1" applyBorder="1" applyAlignment="1">
      <alignment wrapText="1"/>
    </xf>
    <xf numFmtId="0" fontId="5" fillId="0" borderId="6" xfId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4" fontId="4" fillId="0" borderId="1" xfId="1" applyNumberFormat="1" applyFont="1" applyFill="1" applyBorder="1" applyAlignment="1">
      <alignment horizontal="right" vertical="center"/>
    </xf>
    <xf numFmtId="4" fontId="21" fillId="0" borderId="1" xfId="1" applyNumberFormat="1" applyFont="1" applyFill="1" applyBorder="1"/>
    <xf numFmtId="0" fontId="5" fillId="0" borderId="10" xfId="1" applyFill="1" applyBorder="1"/>
    <xf numFmtId="4" fontId="5" fillId="0" borderId="11" xfId="1" applyNumberFormat="1" applyFill="1" applyBorder="1"/>
    <xf numFmtId="0" fontId="5" fillId="0" borderId="11" xfId="1" applyFill="1" applyBorder="1"/>
    <xf numFmtId="0" fontId="5" fillId="0" borderId="12" xfId="1" applyFill="1" applyBorder="1"/>
    <xf numFmtId="0" fontId="4" fillId="0" borderId="3" xfId="1" applyFont="1" applyFill="1" applyBorder="1" applyAlignment="1">
      <alignment horizontal="left" vertical="center" wrapText="1"/>
    </xf>
    <xf numFmtId="4" fontId="4" fillId="0" borderId="4" xfId="1" applyNumberFormat="1" applyFont="1" applyFill="1" applyBorder="1" applyAlignment="1">
      <alignment horizontal="right" vertical="center"/>
    </xf>
    <xf numFmtId="0" fontId="22" fillId="0" borderId="0" xfId="1" applyFont="1"/>
    <xf numFmtId="0" fontId="23" fillId="0" borderId="0" xfId="1" applyFont="1" applyFill="1" applyAlignment="1">
      <alignment horizontal="left" vertical="top" wrapText="1" indent="1"/>
    </xf>
    <xf numFmtId="0" fontId="24" fillId="0" borderId="0" xfId="1" applyFont="1" applyFill="1" applyAlignment="1">
      <alignment horizontal="left"/>
    </xf>
    <xf numFmtId="0" fontId="24" fillId="0" borderId="0" xfId="1" applyFont="1" applyFill="1" applyAlignment="1"/>
    <xf numFmtId="0" fontId="24" fillId="0" borderId="0" xfId="1" applyFont="1" applyFill="1" applyAlignment="1">
      <alignment horizontal="center"/>
    </xf>
    <xf numFmtId="0" fontId="24" fillId="0" borderId="3" xfId="1" applyFont="1" applyFill="1" applyBorder="1" applyAlignment="1">
      <alignment horizontal="center" vertical="center"/>
    </xf>
    <xf numFmtId="0" fontId="24" fillId="0" borderId="4" xfId="1" applyFont="1" applyFill="1" applyBorder="1" applyAlignment="1">
      <alignment horizontal="center" vertical="center" wrapText="1"/>
    </xf>
    <xf numFmtId="0" fontId="24" fillId="0" borderId="4" xfId="1" applyFont="1" applyFill="1" applyBorder="1" applyAlignment="1">
      <alignment horizontal="center" vertical="center"/>
    </xf>
    <xf numFmtId="0" fontId="24" fillId="0" borderId="5" xfId="1" applyFont="1" applyFill="1" applyBorder="1" applyAlignment="1">
      <alignment horizontal="center" vertical="center"/>
    </xf>
    <xf numFmtId="0" fontId="24" fillId="0" borderId="7" xfId="1" applyFont="1" applyFill="1" applyBorder="1" applyAlignment="1">
      <alignment wrapText="1"/>
    </xf>
    <xf numFmtId="4" fontId="24" fillId="0" borderId="8" xfId="1" applyNumberFormat="1" applyFont="1" applyFill="1" applyBorder="1"/>
    <xf numFmtId="0" fontId="24" fillId="0" borderId="8" xfId="1" applyFont="1" applyFill="1" applyBorder="1"/>
    <xf numFmtId="0" fontId="24" fillId="0" borderId="9" xfId="1" applyFont="1" applyFill="1" applyBorder="1" applyAlignment="1">
      <alignment wrapText="1"/>
    </xf>
    <xf numFmtId="0" fontId="22" fillId="0" borderId="6" xfId="1" applyFont="1" applyFill="1" applyBorder="1" applyAlignment="1">
      <alignment wrapText="1"/>
    </xf>
    <xf numFmtId="4" fontId="22" fillId="0" borderId="1" xfId="1" applyNumberFormat="1" applyFont="1" applyFill="1" applyBorder="1"/>
    <xf numFmtId="0" fontId="22" fillId="0" borderId="1" xfId="1" applyFont="1" applyFill="1" applyBorder="1"/>
    <xf numFmtId="0" fontId="22" fillId="0" borderId="2" xfId="1" applyFont="1" applyFill="1" applyBorder="1"/>
    <xf numFmtId="0" fontId="22" fillId="0" borderId="15" xfId="1" applyFont="1" applyFill="1" applyBorder="1" applyAlignment="1">
      <alignment wrapText="1"/>
    </xf>
    <xf numFmtId="4" fontId="22" fillId="0" borderId="19" xfId="1" applyNumberFormat="1" applyFont="1" applyFill="1" applyBorder="1"/>
    <xf numFmtId="0" fontId="22" fillId="0" borderId="19" xfId="1" applyFont="1" applyFill="1" applyBorder="1"/>
    <xf numFmtId="0" fontId="22" fillId="0" borderId="20" xfId="1" applyFont="1" applyFill="1" applyBorder="1"/>
    <xf numFmtId="0" fontId="24" fillId="0" borderId="7" xfId="1" applyFont="1" applyFill="1" applyBorder="1" applyAlignment="1">
      <alignment horizontal="center" vertical="center" wrapText="1"/>
    </xf>
    <xf numFmtId="4" fontId="24" fillId="0" borderId="9" xfId="1" applyNumberFormat="1" applyFont="1" applyFill="1" applyBorder="1" applyAlignment="1">
      <alignment wrapText="1"/>
    </xf>
    <xf numFmtId="0" fontId="22" fillId="0" borderId="6" xfId="1" applyFont="1" applyFill="1" applyBorder="1" applyAlignment="1">
      <alignment horizontal="center" vertical="center" wrapText="1"/>
    </xf>
    <xf numFmtId="0" fontId="22" fillId="0" borderId="1" xfId="1" applyFont="1" applyFill="1" applyBorder="1" applyAlignment="1">
      <alignment vertical="center" wrapText="1"/>
    </xf>
    <xf numFmtId="0" fontId="23" fillId="0" borderId="2" xfId="1" applyFont="1" applyFill="1" applyBorder="1" applyAlignment="1">
      <alignment horizontal="left" vertical="center"/>
    </xf>
    <xf numFmtId="0" fontId="22" fillId="0" borderId="1" xfId="1" applyFont="1" applyFill="1" applyBorder="1" applyAlignment="1">
      <alignment wrapText="1"/>
    </xf>
    <xf numFmtId="0" fontId="24" fillId="0" borderId="6" xfId="1" applyFont="1" applyFill="1" applyBorder="1" applyAlignment="1">
      <alignment horizontal="center" vertical="center" wrapText="1"/>
    </xf>
    <xf numFmtId="4" fontId="24" fillId="0" borderId="1" xfId="1" applyNumberFormat="1" applyFont="1" applyFill="1" applyBorder="1" applyAlignment="1">
      <alignment horizontal="right" vertical="center"/>
    </xf>
    <xf numFmtId="0" fontId="24" fillId="0" borderId="1" xfId="1" applyFont="1" applyFill="1" applyBorder="1"/>
    <xf numFmtId="0" fontId="24" fillId="0" borderId="2" xfId="1" applyFont="1" applyFill="1" applyBorder="1"/>
    <xf numFmtId="0" fontId="24" fillId="0" borderId="6" xfId="1" applyFont="1" applyFill="1" applyBorder="1" applyAlignment="1">
      <alignment wrapText="1"/>
    </xf>
    <xf numFmtId="4" fontId="23" fillId="0" borderId="1" xfId="1" applyNumberFormat="1" applyFont="1" applyFill="1" applyBorder="1" applyAlignment="1">
      <alignment horizontal="right" vertical="center"/>
    </xf>
    <xf numFmtId="0" fontId="22" fillId="0" borderId="2" xfId="1" applyFont="1" applyFill="1" applyBorder="1" applyAlignment="1">
      <alignment horizontal="center" vertical="center" wrapText="1"/>
    </xf>
    <xf numFmtId="4" fontId="23" fillId="0" borderId="1" xfId="1" applyNumberFormat="1" applyFont="1" applyFill="1" applyBorder="1"/>
    <xf numFmtId="0" fontId="22" fillId="0" borderId="2" xfId="1" applyFont="1" applyFill="1" applyBorder="1" applyAlignment="1">
      <alignment vertical="center" wrapText="1"/>
    </xf>
    <xf numFmtId="4" fontId="24" fillId="0" borderId="1" xfId="1" applyNumberFormat="1" applyFont="1" applyFill="1" applyBorder="1"/>
    <xf numFmtId="3" fontId="22" fillId="0" borderId="1" xfId="1" applyNumberFormat="1" applyFont="1" applyFill="1" applyBorder="1"/>
    <xf numFmtId="3" fontId="23" fillId="0" borderId="1" xfId="1" applyNumberFormat="1" applyFont="1" applyFill="1" applyBorder="1"/>
    <xf numFmtId="0" fontId="22" fillId="0" borderId="2" xfId="1" applyFont="1" applyFill="1" applyBorder="1" applyAlignment="1">
      <alignment horizontal="center" vertical="center"/>
    </xf>
    <xf numFmtId="0" fontId="22" fillId="0" borderId="2" xfId="1" applyFont="1" applyFill="1" applyBorder="1" applyAlignment="1">
      <alignment wrapText="1"/>
    </xf>
    <xf numFmtId="0" fontId="22" fillId="0" borderId="14" xfId="1" applyFont="1" applyFill="1" applyBorder="1" applyAlignment="1">
      <alignment wrapText="1"/>
    </xf>
    <xf numFmtId="0" fontId="22" fillId="0" borderId="13" xfId="1" applyFont="1" applyFill="1" applyBorder="1" applyAlignment="1">
      <alignment wrapText="1"/>
    </xf>
    <xf numFmtId="0" fontId="22" fillId="0" borderId="6" xfId="1" applyFont="1" applyBorder="1"/>
    <xf numFmtId="4" fontId="23" fillId="0" borderId="1" xfId="1" applyNumberFormat="1" applyFont="1" applyBorder="1"/>
    <xf numFmtId="0" fontId="23" fillId="0" borderId="1" xfId="1" applyFont="1" applyFill="1" applyBorder="1" applyAlignment="1">
      <alignment horizontal="left" vertical="center" wrapText="1"/>
    </xf>
    <xf numFmtId="0" fontId="23" fillId="0" borderId="2" xfId="1" applyFont="1" applyFill="1" applyBorder="1" applyAlignment="1">
      <alignment horizontal="left" vertical="center" wrapText="1"/>
    </xf>
    <xf numFmtId="0" fontId="23" fillId="0" borderId="1" xfId="1" applyFont="1" applyBorder="1" applyAlignment="1">
      <alignment wrapText="1"/>
    </xf>
    <xf numFmtId="0" fontId="23" fillId="0" borderId="2" xfId="1" applyFont="1" applyBorder="1" applyAlignment="1">
      <alignment wrapText="1"/>
    </xf>
    <xf numFmtId="0" fontId="23" fillId="0" borderId="0" xfId="1" applyFont="1" applyBorder="1"/>
    <xf numFmtId="4" fontId="24" fillId="0" borderId="1" xfId="1" applyNumberFormat="1" applyFont="1" applyBorder="1"/>
    <xf numFmtId="0" fontId="23" fillId="0" borderId="1" xfId="1" applyFont="1" applyBorder="1" applyAlignment="1">
      <alignment horizontal="right"/>
    </xf>
    <xf numFmtId="0" fontId="22" fillId="0" borderId="2" xfId="1" applyFont="1" applyBorder="1" applyAlignment="1">
      <alignment horizontal="right"/>
    </xf>
    <xf numFmtId="4" fontId="23" fillId="0" borderId="1" xfId="1" applyNumberFormat="1" applyFont="1" applyFill="1" applyBorder="1" applyAlignment="1">
      <alignment vertical="center" wrapText="1"/>
    </xf>
    <xf numFmtId="0" fontId="23" fillId="0" borderId="1" xfId="1" applyFont="1" applyBorder="1" applyAlignment="1">
      <alignment horizontal="right" wrapText="1"/>
    </xf>
    <xf numFmtId="0" fontId="23" fillId="0" borderId="1" xfId="1" applyFont="1" applyBorder="1" applyAlignment="1">
      <alignment horizontal="center" wrapText="1"/>
    </xf>
    <xf numFmtId="0" fontId="22" fillId="0" borderId="2" xfId="5" applyFont="1" applyFill="1" applyBorder="1" applyAlignment="1">
      <alignment wrapText="1"/>
    </xf>
    <xf numFmtId="0" fontId="24" fillId="0" borderId="6" xfId="1" applyFont="1" applyBorder="1" applyAlignment="1">
      <alignment wrapText="1"/>
    </xf>
    <xf numFmtId="0" fontId="24" fillId="0" borderId="1" xfId="1" applyFont="1" applyBorder="1"/>
    <xf numFmtId="0" fontId="24" fillId="0" borderId="2" xfId="1" applyFont="1" applyBorder="1"/>
    <xf numFmtId="0" fontId="23" fillId="0" borderId="6" xfId="1" applyFont="1" applyFill="1" applyBorder="1" applyAlignment="1">
      <alignment wrapText="1"/>
    </xf>
    <xf numFmtId="4" fontId="22" fillId="0" borderId="1" xfId="6" applyNumberFormat="1" applyFont="1" applyBorder="1" applyAlignment="1">
      <alignment horizontal="right"/>
    </xf>
    <xf numFmtId="0" fontId="23" fillId="0" borderId="2" xfId="1" applyFont="1" applyBorder="1" applyAlignment="1">
      <alignment horizontal="left" wrapText="1"/>
    </xf>
    <xf numFmtId="0" fontId="23" fillId="0" borderId="2" xfId="1" applyFont="1" applyBorder="1" applyAlignment="1">
      <alignment horizontal="center" wrapText="1"/>
    </xf>
    <xf numFmtId="0" fontId="25" fillId="0" borderId="6" xfId="1" applyFont="1" applyFill="1" applyBorder="1" applyAlignment="1">
      <alignment wrapText="1"/>
    </xf>
    <xf numFmtId="4" fontId="25" fillId="0" borderId="1" xfId="1" applyNumberFormat="1" applyFont="1" applyFill="1" applyBorder="1"/>
    <xf numFmtId="0" fontId="25" fillId="0" borderId="1" xfId="1" applyFont="1" applyFill="1" applyBorder="1"/>
    <xf numFmtId="0" fontId="25" fillId="0" borderId="2" xfId="1" applyFont="1" applyFill="1" applyBorder="1"/>
    <xf numFmtId="0" fontId="22" fillId="0" borderId="6" xfId="1" applyFont="1" applyFill="1" applyBorder="1"/>
    <xf numFmtId="0" fontId="22" fillId="0" borderId="15" xfId="1" applyFont="1" applyFill="1" applyBorder="1"/>
    <xf numFmtId="0" fontId="22" fillId="0" borderId="10" xfId="1" applyFont="1" applyFill="1" applyBorder="1"/>
    <xf numFmtId="4" fontId="22" fillId="0" borderId="11" xfId="1" applyNumberFormat="1" applyFont="1" applyFill="1" applyBorder="1"/>
    <xf numFmtId="0" fontId="22" fillId="0" borderId="11" xfId="1" applyFont="1" applyFill="1" applyBorder="1"/>
    <xf numFmtId="0" fontId="22" fillId="0" borderId="12" xfId="1" applyFont="1" applyFill="1" applyBorder="1"/>
    <xf numFmtId="0" fontId="24" fillId="0" borderId="3" xfId="1" applyFont="1" applyFill="1" applyBorder="1" applyAlignment="1">
      <alignment horizontal="left" vertical="center" wrapText="1"/>
    </xf>
    <xf numFmtId="4" fontId="24" fillId="0" borderId="4" xfId="1" applyNumberFormat="1" applyFont="1" applyFill="1" applyBorder="1" applyAlignment="1">
      <alignment horizontal="right" vertical="center"/>
    </xf>
    <xf numFmtId="0" fontId="22" fillId="0" borderId="0" xfId="0" applyFont="1"/>
    <xf numFmtId="0" fontId="24" fillId="0" borderId="0" xfId="1" applyFont="1" applyFill="1" applyAlignment="1">
      <alignment horizontal="center"/>
    </xf>
    <xf numFmtId="0" fontId="22" fillId="0" borderId="0" xfId="1" applyFont="1" applyFill="1" applyAlignment="1"/>
    <xf numFmtId="0" fontId="24" fillId="0" borderId="0" xfId="1" applyFont="1" applyFill="1"/>
    <xf numFmtId="0" fontId="22" fillId="0" borderId="0" xfId="1" applyFont="1" applyFill="1"/>
    <xf numFmtId="0" fontId="25" fillId="0" borderId="0" xfId="1" applyFont="1" applyFill="1"/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24" fillId="0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</cellXfs>
  <cellStyles count="9">
    <cellStyle name="Normal" xfId="0" builtinId="0"/>
    <cellStyle name="Normal 2" xfId="1"/>
    <cellStyle name="Normal 2 2" xfId="2"/>
    <cellStyle name="Normal 2 3" xfId="3"/>
    <cellStyle name="Normal 3" xfId="4"/>
    <cellStyle name="Normal 4" xfId="5"/>
    <cellStyle name="Normal 4 2" xfId="6"/>
    <cellStyle name="Normal 4 3" xfId="7"/>
    <cellStyle name="Normal 5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466725</xdr:colOff>
          <xdr:row>0</xdr:row>
          <xdr:rowOff>123825</xdr:rowOff>
        </xdr:from>
        <xdr:to>
          <xdr:col>0</xdr:col>
          <xdr:colOff>1247775</xdr:colOff>
          <xdr:row>3</xdr:row>
          <xdr:rowOff>142875</xdr:rowOff>
        </xdr:to>
        <xdr:sp macro="" textlink="">
          <xdr:nvSpPr>
            <xdr:cNvPr id="822273" name="Object 1" hidden="1">
              <a:extLst>
                <a:ext uri="{63B3BB69-23CF-44E3-9099-C40C66FF867C}">
                  <a14:compatExt spid="_x0000_s822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390525</xdr:colOff>
          <xdr:row>0</xdr:row>
          <xdr:rowOff>114300</xdr:rowOff>
        </xdr:from>
        <xdr:to>
          <xdr:col>0</xdr:col>
          <xdr:colOff>1152525</xdr:colOff>
          <xdr:row>3</xdr:row>
          <xdr:rowOff>133350</xdr:rowOff>
        </xdr:to>
        <xdr:sp macro="" textlink="">
          <xdr:nvSpPr>
            <xdr:cNvPr id="821249" name="Object 1" hidden="1">
              <a:extLst>
                <a:ext uri="{63B3BB69-23CF-44E3-9099-C40C66FF867C}">
                  <a14:compatExt spid="_x0000_s82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371475</xdr:colOff>
          <xdr:row>0</xdr:row>
          <xdr:rowOff>95250</xdr:rowOff>
        </xdr:from>
        <xdr:to>
          <xdr:col>0</xdr:col>
          <xdr:colOff>1133475</xdr:colOff>
          <xdr:row>3</xdr:row>
          <xdr:rowOff>114300</xdr:rowOff>
        </xdr:to>
        <xdr:sp macro="" textlink="">
          <xdr:nvSpPr>
            <xdr:cNvPr id="820225" name="Object 1" hidden="1">
              <a:extLst>
                <a:ext uri="{63B3BB69-23CF-44E3-9099-C40C66FF867C}">
                  <a14:compatExt spid="_x0000_s820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0</xdr:row>
          <xdr:rowOff>123825</xdr:rowOff>
        </xdr:from>
        <xdr:to>
          <xdr:col>0</xdr:col>
          <xdr:colOff>1200150</xdr:colOff>
          <xdr:row>3</xdr:row>
          <xdr:rowOff>142875</xdr:rowOff>
        </xdr:to>
        <xdr:sp macro="" textlink="">
          <xdr:nvSpPr>
            <xdr:cNvPr id="819201" name="Object 1" hidden="1">
              <a:extLst>
                <a:ext uri="{63B3BB69-23CF-44E3-9099-C40C66FF867C}">
                  <a14:compatExt spid="_x0000_s819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438150</xdr:colOff>
          <xdr:row>0</xdr:row>
          <xdr:rowOff>171450</xdr:rowOff>
        </xdr:from>
        <xdr:to>
          <xdr:col>0</xdr:col>
          <xdr:colOff>1285875</xdr:colOff>
          <xdr:row>4</xdr:row>
          <xdr:rowOff>0</xdr:rowOff>
        </xdr:to>
        <xdr:sp macro="" textlink="">
          <xdr:nvSpPr>
            <xdr:cNvPr id="817153" name="Object 1" hidden="1">
              <a:extLst>
                <a:ext uri="{63B3BB69-23CF-44E3-9099-C40C66FF867C}">
                  <a14:compatExt spid="_x0000_s817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285750</xdr:colOff>
          <xdr:row>0</xdr:row>
          <xdr:rowOff>142875</xdr:rowOff>
        </xdr:from>
        <xdr:to>
          <xdr:col>0</xdr:col>
          <xdr:colOff>1085850</xdr:colOff>
          <xdr:row>4</xdr:row>
          <xdr:rowOff>0</xdr:rowOff>
        </xdr:to>
        <xdr:sp macro="" textlink="">
          <xdr:nvSpPr>
            <xdr:cNvPr id="816129" name="Object 1" hidden="1">
              <a:extLst>
                <a:ext uri="{63B3BB69-23CF-44E3-9099-C40C66FF867C}">
                  <a14:compatExt spid="_x0000_s816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447675</xdr:colOff>
          <xdr:row>0</xdr:row>
          <xdr:rowOff>142875</xdr:rowOff>
        </xdr:from>
        <xdr:to>
          <xdr:col>0</xdr:col>
          <xdr:colOff>1362075</xdr:colOff>
          <xdr:row>4</xdr:row>
          <xdr:rowOff>0</xdr:rowOff>
        </xdr:to>
        <xdr:sp macro="" textlink="">
          <xdr:nvSpPr>
            <xdr:cNvPr id="815106" name="Object 2" hidden="1">
              <a:extLst>
                <a:ext uri="{63B3BB69-23CF-44E3-9099-C40C66FF867C}">
                  <a14:compatExt spid="_x0000_s815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295275</xdr:colOff>
          <xdr:row>1</xdr:row>
          <xdr:rowOff>0</xdr:rowOff>
        </xdr:from>
        <xdr:to>
          <xdr:col>0</xdr:col>
          <xdr:colOff>1190625</xdr:colOff>
          <xdr:row>4</xdr:row>
          <xdr:rowOff>57150</xdr:rowOff>
        </xdr:to>
        <xdr:sp macro="" textlink="">
          <xdr:nvSpPr>
            <xdr:cNvPr id="814081" name="Object 1" hidden="1">
              <a:extLst>
                <a:ext uri="{63B3BB69-23CF-44E3-9099-C40C66FF867C}">
                  <a14:compatExt spid="_x0000_s814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</xdr:colOff>
          <xdr:row>1</xdr:row>
          <xdr:rowOff>19050</xdr:rowOff>
        </xdr:from>
        <xdr:to>
          <xdr:col>0</xdr:col>
          <xdr:colOff>1095375</xdr:colOff>
          <xdr:row>4</xdr:row>
          <xdr:rowOff>47625</xdr:rowOff>
        </xdr:to>
        <xdr:sp macro="" textlink="">
          <xdr:nvSpPr>
            <xdr:cNvPr id="813057" name="Object 1" hidden="1">
              <a:extLst>
                <a:ext uri="{63B3BB69-23CF-44E3-9099-C40C66FF867C}">
                  <a14:compatExt spid="_x0000_s8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1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62" sqref="A62"/>
    </sheetView>
  </sheetViews>
  <sheetFormatPr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65" t="s">
        <v>0</v>
      </c>
      <c r="B5" s="265"/>
      <c r="C5" s="265"/>
      <c r="D5" s="265"/>
    </row>
    <row r="6" spans="1:4">
      <c r="A6" s="265" t="s">
        <v>62</v>
      </c>
      <c r="B6" s="265"/>
      <c r="C6" s="265"/>
      <c r="D6" s="265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0</v>
      </c>
      <c r="C15" s="20"/>
      <c r="D15" s="55"/>
    </row>
    <row r="16" spans="1:4">
      <c r="A16" s="21" t="s">
        <v>21</v>
      </c>
      <c r="B16" s="70"/>
      <c r="C16" s="70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29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77156000</v>
      </c>
      <c r="C79" s="20"/>
      <c r="D79" s="22"/>
    </row>
    <row r="80" spans="1:4">
      <c r="A80" s="21"/>
      <c r="B80" s="57">
        <v>388000</v>
      </c>
      <c r="C80" s="29" t="s">
        <v>48</v>
      </c>
      <c r="D80" s="29" t="s">
        <v>61</v>
      </c>
    </row>
    <row r="81" spans="1:4">
      <c r="A81" s="21"/>
      <c r="B81" s="57">
        <v>2189000</v>
      </c>
      <c r="C81" s="29" t="s">
        <v>48</v>
      </c>
      <c r="D81" s="29" t="s">
        <v>60</v>
      </c>
    </row>
    <row r="82" spans="1:4">
      <c r="A82" s="21"/>
      <c r="B82" s="57">
        <v>73896000</v>
      </c>
      <c r="C82" s="29" t="s">
        <v>48</v>
      </c>
      <c r="D82" s="29" t="s">
        <v>60</v>
      </c>
    </row>
    <row r="83" spans="1:4">
      <c r="A83" s="21"/>
      <c r="B83" s="57">
        <v>683000</v>
      </c>
      <c r="C83" s="29" t="s">
        <v>48</v>
      </c>
      <c r="D83" s="29" t="s">
        <v>60</v>
      </c>
    </row>
    <row r="84" spans="1:4" ht="87.75" hidden="1" customHeight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8">
        <f>B148+B149+B150</f>
        <v>0</v>
      </c>
      <c r="C147" s="3"/>
      <c r="D147" s="4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77156000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66" t="s">
        <v>25</v>
      </c>
      <c r="D155" s="266"/>
    </row>
    <row r="156" spans="1:4">
      <c r="A156" s="1" t="s">
        <v>18</v>
      </c>
      <c r="B156" s="1"/>
      <c r="C156" s="266" t="s">
        <v>22</v>
      </c>
      <c r="D156" s="266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13057" r:id="rId3">
          <objectPr defaultSize="0" autoPict="0" r:id="rId4">
            <anchor moveWithCells="1" sizeWithCells="1">
              <from>
                <xdr:col>0</xdr:col>
                <xdr:colOff>247650</xdr:colOff>
                <xdr:row>1</xdr:row>
                <xdr:rowOff>19050</xdr:rowOff>
              </from>
              <to>
                <xdr:col>0</xdr:col>
                <xdr:colOff>1095375</xdr:colOff>
                <xdr:row>4</xdr:row>
                <xdr:rowOff>47625</xdr:rowOff>
              </to>
            </anchor>
          </objectPr>
        </oleObject>
      </mc:Choice>
      <mc:Fallback>
        <oleObject progId="Word.Picture.8" shapeId="813057" r:id="rId3"/>
      </mc:Fallback>
    </mc:AlternateContent>
  </oleObject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1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487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>
      <c r="A13" s="19" t="s">
        <v>6</v>
      </c>
      <c r="B13" s="23"/>
      <c r="C13" s="20"/>
      <c r="D13" s="55"/>
    </row>
    <row r="14" spans="1:4" ht="13.5" thickBot="1">
      <c r="A14" s="21" t="s">
        <v>21</v>
      </c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6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t="13.5" hidden="1" thickBot="1">
      <c r="A82" s="21"/>
      <c r="B82" s="8"/>
      <c r="C82" s="3"/>
      <c r="D82" s="4"/>
    </row>
    <row r="83" spans="1:4" ht="25.5">
      <c r="A83" s="19" t="s">
        <v>7</v>
      </c>
      <c r="B83" s="25">
        <f>SUM(B153:B154)</f>
        <v>1624544</v>
      </c>
      <c r="C83" s="20"/>
      <c r="D83" s="22"/>
    </row>
    <row r="84" spans="1:4" hidden="1">
      <c r="A84" s="19"/>
      <c r="B84" s="68"/>
      <c r="C84" s="29"/>
      <c r="D84" s="72"/>
    </row>
    <row r="85" spans="1:4" hidden="1">
      <c r="A85" s="19"/>
      <c r="B85" s="6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57"/>
      <c r="C91" s="29"/>
      <c r="D91" s="72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40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58"/>
    </row>
    <row r="98" spans="1:4" hidden="1">
      <c r="A98" s="21"/>
      <c r="B98" s="32"/>
      <c r="C98" s="29"/>
      <c r="D98" s="58"/>
    </row>
    <row r="99" spans="1:4">
      <c r="A99" s="19" t="s">
        <v>8</v>
      </c>
      <c r="B99" s="23">
        <f>SUM(B100:B101)</f>
        <v>0</v>
      </c>
      <c r="C99" s="20"/>
      <c r="D99" s="22"/>
    </row>
    <row r="100" spans="1:4">
      <c r="A100" s="21" t="s">
        <v>9</v>
      </c>
      <c r="B100" s="8"/>
      <c r="C100" s="29"/>
      <c r="D100" s="40"/>
    </row>
    <row r="101" spans="1:4">
      <c r="A101" s="21"/>
      <c r="B101" s="8"/>
      <c r="C101" s="6"/>
      <c r="D101" s="9"/>
    </row>
    <row r="102" spans="1:4" ht="51">
      <c r="A102" s="19" t="s">
        <v>10</v>
      </c>
      <c r="B102" s="23">
        <f>B103+B104+B105+B106</f>
        <v>0</v>
      </c>
      <c r="C102" s="20"/>
      <c r="D102" s="22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29"/>
      <c r="D104" s="56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29"/>
      <c r="D107" s="56"/>
    </row>
    <row r="108" spans="1:4" hidden="1">
      <c r="A108" s="21"/>
      <c r="B108" s="8"/>
      <c r="C108" s="3"/>
      <c r="D108" s="56"/>
    </row>
    <row r="109" spans="1:4" hidden="1">
      <c r="A109" s="21"/>
      <c r="B109" s="8"/>
      <c r="C109" s="3"/>
      <c r="D109" s="56"/>
    </row>
    <row r="110" spans="1:4" hidden="1">
      <c r="A110" s="21"/>
      <c r="B110" s="8"/>
      <c r="C110" s="3"/>
      <c r="D110" s="7"/>
    </row>
    <row r="111" spans="1:4" hidden="1">
      <c r="A111" s="21"/>
      <c r="B111" s="8"/>
      <c r="C111" s="3"/>
      <c r="D111" s="7"/>
    </row>
    <row r="112" spans="1:4" hidden="1">
      <c r="A112" s="21"/>
      <c r="B112" s="8"/>
      <c r="C112" s="3"/>
      <c r="D112" s="7"/>
    </row>
    <row r="113" spans="1:4" ht="38.25">
      <c r="A113" s="19" t="s">
        <v>11</v>
      </c>
      <c r="B113" s="23"/>
      <c r="C113" s="20"/>
      <c r="D113" s="22"/>
    </row>
    <row r="114" spans="1:4" ht="25.5">
      <c r="A114" s="21" t="s">
        <v>12</v>
      </c>
      <c r="B114" s="23">
        <f>B115+B116+B117+B118</f>
        <v>0</v>
      </c>
      <c r="C114" s="20"/>
      <c r="D114" s="22"/>
    </row>
    <row r="115" spans="1:4">
      <c r="A115" s="21" t="s">
        <v>27</v>
      </c>
      <c r="B115" s="8"/>
      <c r="C115" s="3"/>
      <c r="D115" s="7"/>
    </row>
    <row r="116" spans="1:4" hidden="1">
      <c r="A116" s="59"/>
      <c r="B116" s="8"/>
      <c r="C116" s="29"/>
      <c r="D116" s="56"/>
    </row>
    <row r="117" spans="1:4" hidden="1">
      <c r="A117" s="44"/>
      <c r="B117" s="8"/>
      <c r="C117" s="3"/>
      <c r="D117" s="7"/>
    </row>
    <row r="118" spans="1:4" hidden="1">
      <c r="A118" s="21"/>
      <c r="B118" s="8"/>
      <c r="C118" s="29"/>
      <c r="D118" s="56"/>
    </row>
    <row r="119" spans="1:4" hidden="1">
      <c r="A119" s="61"/>
      <c r="B119" s="8"/>
      <c r="C119" s="29"/>
      <c r="D119" s="56"/>
    </row>
    <row r="120" spans="1:4" hidden="1">
      <c r="A120" s="61"/>
      <c r="B120" s="46"/>
      <c r="C120" s="45"/>
      <c r="D120" s="62"/>
    </row>
    <row r="121" spans="1:4" hidden="1">
      <c r="A121" s="61"/>
      <c r="B121" s="46"/>
      <c r="C121" s="45"/>
      <c r="D121" s="62"/>
    </row>
    <row r="122" spans="1:4" hidden="1">
      <c r="A122" s="61"/>
      <c r="B122" s="46"/>
      <c r="C122" s="45"/>
      <c r="D122" s="62"/>
    </row>
    <row r="123" spans="1:4" hidden="1">
      <c r="A123" s="61"/>
      <c r="B123" s="46"/>
      <c r="C123" s="45"/>
      <c r="D123" s="62"/>
    </row>
    <row r="124" spans="1:4" hidden="1">
      <c r="A124" s="21"/>
      <c r="B124" s="46"/>
      <c r="C124" s="47"/>
      <c r="D124" s="63"/>
    </row>
    <row r="125" spans="1:4" hidden="1">
      <c r="A125" s="21"/>
      <c r="B125" s="46"/>
      <c r="C125" s="42"/>
      <c r="D125" s="63"/>
    </row>
    <row r="126" spans="1:4" hidden="1">
      <c r="A126" s="21"/>
      <c r="B126" s="48"/>
      <c r="C126" s="47"/>
      <c r="D126" s="63"/>
    </row>
    <row r="127" spans="1:4" hidden="1">
      <c r="A127" s="21"/>
      <c r="B127" s="49"/>
      <c r="C127" s="50"/>
      <c r="D127" s="64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30"/>
      <c r="D139" s="65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idden="1">
      <c r="A147" s="53"/>
      <c r="B147" s="43"/>
      <c r="C147" s="54"/>
      <c r="D147" s="67"/>
    </row>
    <row r="148" spans="1:4" ht="15" hidden="1">
      <c r="A148" s="33"/>
      <c r="B148" s="41"/>
      <c r="C148" s="30"/>
      <c r="D148" s="62"/>
    </row>
    <row r="149" spans="1:4" ht="15" hidden="1">
      <c r="A149" s="33"/>
      <c r="B149" s="41"/>
      <c r="C149" s="30"/>
      <c r="D149" s="62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 ht="15" hidden="1">
      <c r="A152" s="33"/>
      <c r="B152" s="41"/>
      <c r="C152" s="30"/>
      <c r="D152" s="62"/>
    </row>
    <row r="153" spans="1:4" ht="15">
      <c r="A153" s="33"/>
      <c r="B153" s="41">
        <v>163544</v>
      </c>
      <c r="C153" s="30" t="s">
        <v>217</v>
      </c>
      <c r="D153" s="62" t="s">
        <v>488</v>
      </c>
    </row>
    <row r="154" spans="1:4" ht="15">
      <c r="A154" s="33"/>
      <c r="B154" s="41">
        <v>1461000</v>
      </c>
      <c r="C154" s="30" t="s">
        <v>217</v>
      </c>
      <c r="D154" s="62" t="s">
        <v>488</v>
      </c>
    </row>
    <row r="155" spans="1:4" ht="15">
      <c r="A155" s="33"/>
      <c r="B155" s="41"/>
      <c r="C155" s="30"/>
      <c r="D155" s="62"/>
    </row>
    <row r="156" spans="1:4">
      <c r="A156" s="21" t="s">
        <v>13</v>
      </c>
      <c r="B156" s="8">
        <f>B157+B158+B159</f>
        <v>0</v>
      </c>
      <c r="C156" s="3"/>
      <c r="D156" s="4"/>
    </row>
    <row r="157" spans="1:4">
      <c r="A157" s="21"/>
      <c r="B157" s="8"/>
      <c r="C157" s="3"/>
      <c r="D157" s="4"/>
    </row>
    <row r="158" spans="1:4">
      <c r="A158" s="18"/>
      <c r="B158" s="8"/>
      <c r="C158" s="3"/>
      <c r="D158" s="4"/>
    </row>
    <row r="159" spans="1:4">
      <c r="A159" s="60"/>
      <c r="B159" s="8"/>
      <c r="C159" s="3"/>
      <c r="D159" s="4"/>
    </row>
    <row r="160" spans="1:4" ht="13.5" thickBot="1">
      <c r="A160" s="37" t="s">
        <v>14</v>
      </c>
      <c r="B160" s="69">
        <f>+B7+B13+B83+B99+B102+B113+B156</f>
        <v>1624544</v>
      </c>
      <c r="C160" s="38"/>
      <c r="D160" s="39"/>
    </row>
    <row r="161" spans="1:4">
      <c r="A161" s="10"/>
      <c r="B161" s="10"/>
      <c r="C161" s="10"/>
      <c r="D161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9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471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>
      <c r="A12" s="21"/>
      <c r="B12" s="8"/>
      <c r="C12" s="3"/>
      <c r="D12" s="4"/>
    </row>
    <row r="13" spans="1:4">
      <c r="A13" s="19" t="s">
        <v>6</v>
      </c>
      <c r="B13" s="23">
        <f>SUM(B14:B26)</f>
        <v>39827.74</v>
      </c>
      <c r="C13" s="20"/>
      <c r="D13" s="55"/>
    </row>
    <row r="14" spans="1:4">
      <c r="A14" s="21" t="s">
        <v>21</v>
      </c>
      <c r="B14" s="8">
        <v>60.8</v>
      </c>
      <c r="C14" s="83" t="s">
        <v>472</v>
      </c>
      <c r="D14" s="58" t="s">
        <v>149</v>
      </c>
    </row>
    <row r="15" spans="1:4">
      <c r="A15" s="21"/>
      <c r="B15" s="8">
        <v>90.7</v>
      </c>
      <c r="C15" s="29" t="s">
        <v>473</v>
      </c>
      <c r="D15" s="58" t="s">
        <v>149</v>
      </c>
    </row>
    <row r="16" spans="1:4" ht="25.5">
      <c r="A16" s="21"/>
      <c r="B16" s="8">
        <v>547</v>
      </c>
      <c r="C16" s="29" t="s">
        <v>474</v>
      </c>
      <c r="D16" s="58" t="s">
        <v>149</v>
      </c>
    </row>
    <row r="17" spans="1:4" ht="25.5">
      <c r="A17" s="21"/>
      <c r="B17" s="8">
        <v>902</v>
      </c>
      <c r="C17" s="70" t="s">
        <v>475</v>
      </c>
      <c r="D17" s="58" t="s">
        <v>149</v>
      </c>
    </row>
    <row r="18" spans="1:4" ht="25.5">
      <c r="A18" s="21"/>
      <c r="B18" s="8">
        <v>348.38</v>
      </c>
      <c r="C18" s="29" t="s">
        <v>476</v>
      </c>
      <c r="D18" s="58" t="s">
        <v>149</v>
      </c>
    </row>
    <row r="19" spans="1:4">
      <c r="A19" s="21"/>
      <c r="B19" s="8">
        <v>600.58000000000004</v>
      </c>
      <c r="C19" s="3" t="s">
        <v>477</v>
      </c>
      <c r="D19" s="58" t="s">
        <v>149</v>
      </c>
    </row>
    <row r="20" spans="1:4">
      <c r="A20" s="21"/>
      <c r="B20" s="8">
        <v>928</v>
      </c>
      <c r="C20" s="3" t="s">
        <v>478</v>
      </c>
      <c r="D20" s="58" t="s">
        <v>149</v>
      </c>
    </row>
    <row r="21" spans="1:4">
      <c r="A21" s="21"/>
      <c r="B21" s="8">
        <v>1169</v>
      </c>
      <c r="C21" s="3" t="s">
        <v>479</v>
      </c>
      <c r="D21" s="58" t="s">
        <v>149</v>
      </c>
    </row>
    <row r="22" spans="1:4">
      <c r="A22" s="21"/>
      <c r="B22" s="8">
        <v>859.28</v>
      </c>
      <c r="C22" s="3" t="s">
        <v>480</v>
      </c>
      <c r="D22" s="58" t="s">
        <v>149</v>
      </c>
    </row>
    <row r="23" spans="1:4">
      <c r="A23" s="21"/>
      <c r="B23" s="8">
        <v>986</v>
      </c>
      <c r="C23" s="3" t="s">
        <v>481</v>
      </c>
      <c r="D23" s="58" t="s">
        <v>149</v>
      </c>
    </row>
    <row r="24" spans="1:4">
      <c r="A24" s="21"/>
      <c r="B24" s="8">
        <v>9234.7900000000009</v>
      </c>
      <c r="C24" s="3" t="s">
        <v>156</v>
      </c>
      <c r="D24" s="4" t="s">
        <v>482</v>
      </c>
    </row>
    <row r="25" spans="1:4">
      <c r="A25" s="21"/>
      <c r="B25" s="8">
        <v>19401.21</v>
      </c>
      <c r="C25" s="3" t="s">
        <v>156</v>
      </c>
      <c r="D25" s="4" t="s">
        <v>483</v>
      </c>
    </row>
    <row r="26" spans="1:4" ht="13.5" thickBot="1">
      <c r="A26" s="21"/>
      <c r="B26" s="8">
        <v>4700</v>
      </c>
      <c r="C26" s="3" t="s">
        <v>484</v>
      </c>
      <c r="D26" s="4" t="s">
        <v>485</v>
      </c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6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t="13.5" hidden="1" thickBot="1">
      <c r="A82" s="21"/>
      <c r="B82" s="8"/>
      <c r="C82" s="3"/>
      <c r="D82" s="4"/>
    </row>
    <row r="83" spans="1:4" ht="25.5">
      <c r="A83" s="19" t="s">
        <v>7</v>
      </c>
      <c r="B83" s="25">
        <f>SUM(B84:B88)</f>
        <v>0</v>
      </c>
      <c r="C83" s="20"/>
      <c r="D83" s="22"/>
    </row>
    <row r="84" spans="1:4" hidden="1">
      <c r="A84" s="19"/>
      <c r="B84" s="68"/>
      <c r="C84" s="29"/>
      <c r="D84" s="72"/>
    </row>
    <row r="85" spans="1:4" hidden="1">
      <c r="A85" s="19"/>
      <c r="B85" s="6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57"/>
      <c r="C91" s="29"/>
      <c r="D91" s="72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40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58"/>
    </row>
    <row r="98" spans="1:4" hidden="1">
      <c r="A98" s="21"/>
      <c r="B98" s="32"/>
      <c r="C98" s="29"/>
      <c r="D98" s="58"/>
    </row>
    <row r="99" spans="1:4">
      <c r="A99" s="19" t="s">
        <v>8</v>
      </c>
      <c r="B99" s="23">
        <f>SUM(B100:B101)</f>
        <v>0</v>
      </c>
      <c r="C99" s="20"/>
      <c r="D99" s="22"/>
    </row>
    <row r="100" spans="1:4">
      <c r="A100" s="21" t="s">
        <v>9</v>
      </c>
      <c r="B100" s="8"/>
      <c r="C100" s="29"/>
      <c r="D100" s="40"/>
    </row>
    <row r="101" spans="1:4">
      <c r="A101" s="21"/>
      <c r="B101" s="8"/>
      <c r="C101" s="6"/>
      <c r="D101" s="9"/>
    </row>
    <row r="102" spans="1:4" ht="51">
      <c r="A102" s="19" t="s">
        <v>10</v>
      </c>
      <c r="B102" s="23">
        <f>B103+B104+B105+B106</f>
        <v>0</v>
      </c>
      <c r="C102" s="20"/>
      <c r="D102" s="22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29"/>
      <c r="D104" s="56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29"/>
      <c r="D107" s="56"/>
    </row>
    <row r="108" spans="1:4" hidden="1">
      <c r="A108" s="21"/>
      <c r="B108" s="8"/>
      <c r="C108" s="3"/>
      <c r="D108" s="56"/>
    </row>
    <row r="109" spans="1:4" hidden="1">
      <c r="A109" s="21"/>
      <c r="B109" s="8"/>
      <c r="C109" s="3"/>
      <c r="D109" s="56"/>
    </row>
    <row r="110" spans="1:4" hidden="1">
      <c r="A110" s="21"/>
      <c r="B110" s="8"/>
      <c r="C110" s="3"/>
      <c r="D110" s="7"/>
    </row>
    <row r="111" spans="1:4" hidden="1">
      <c r="A111" s="21"/>
      <c r="B111" s="8"/>
      <c r="C111" s="3"/>
      <c r="D111" s="7"/>
    </row>
    <row r="112" spans="1:4" hidden="1">
      <c r="A112" s="21"/>
      <c r="B112" s="8"/>
      <c r="C112" s="3"/>
      <c r="D112" s="7"/>
    </row>
    <row r="113" spans="1:4" ht="38.25">
      <c r="A113" s="19" t="s">
        <v>11</v>
      </c>
      <c r="B113" s="23"/>
      <c r="C113" s="20"/>
      <c r="D113" s="22"/>
    </row>
    <row r="114" spans="1:4" ht="25.5">
      <c r="A114" s="21" t="s">
        <v>12</v>
      </c>
      <c r="B114" s="23">
        <f>B115+B116+B117+B118</f>
        <v>0</v>
      </c>
      <c r="C114" s="20"/>
      <c r="D114" s="22"/>
    </row>
    <row r="115" spans="1:4">
      <c r="A115" s="21" t="s">
        <v>27</v>
      </c>
      <c r="B115" s="8"/>
      <c r="C115" s="3"/>
      <c r="D115" s="7"/>
    </row>
    <row r="116" spans="1:4" ht="36.75" hidden="1" customHeight="1">
      <c r="A116" s="59" t="s">
        <v>486</v>
      </c>
      <c r="B116" s="8"/>
      <c r="C116" s="29"/>
      <c r="D116" s="56"/>
    </row>
    <row r="117" spans="1:4" hidden="1">
      <c r="A117" s="44"/>
      <c r="B117" s="8"/>
      <c r="C117" s="3"/>
      <c r="D117" s="7"/>
    </row>
    <row r="118" spans="1:4" hidden="1">
      <c r="A118" s="21"/>
      <c r="B118" s="8"/>
      <c r="C118" s="29"/>
      <c r="D118" s="56"/>
    </row>
    <row r="119" spans="1:4" hidden="1">
      <c r="A119" s="61"/>
      <c r="B119" s="8"/>
      <c r="C119" s="29"/>
      <c r="D119" s="56"/>
    </row>
    <row r="120" spans="1:4" hidden="1">
      <c r="A120" s="61"/>
      <c r="B120" s="46"/>
      <c r="C120" s="45"/>
      <c r="D120" s="62"/>
    </row>
    <row r="121" spans="1:4" hidden="1">
      <c r="A121" s="61"/>
      <c r="B121" s="46"/>
      <c r="C121" s="45"/>
      <c r="D121" s="62"/>
    </row>
    <row r="122" spans="1:4" hidden="1">
      <c r="A122" s="61"/>
      <c r="B122" s="46"/>
      <c r="C122" s="45"/>
      <c r="D122" s="62"/>
    </row>
    <row r="123" spans="1:4" hidden="1">
      <c r="A123" s="61"/>
      <c r="B123" s="46"/>
      <c r="C123" s="45"/>
      <c r="D123" s="62"/>
    </row>
    <row r="124" spans="1:4" hidden="1">
      <c r="A124" s="21"/>
      <c r="B124" s="46"/>
      <c r="C124" s="47"/>
      <c r="D124" s="63"/>
    </row>
    <row r="125" spans="1:4" hidden="1">
      <c r="A125" s="21"/>
      <c r="B125" s="46"/>
      <c r="C125" s="42"/>
      <c r="D125" s="63"/>
    </row>
    <row r="126" spans="1:4" hidden="1">
      <c r="A126" s="21"/>
      <c r="B126" s="48"/>
      <c r="C126" s="47"/>
      <c r="D126" s="63"/>
    </row>
    <row r="127" spans="1:4" hidden="1">
      <c r="A127" s="21"/>
      <c r="B127" s="49"/>
      <c r="C127" s="50"/>
      <c r="D127" s="64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30"/>
      <c r="D139" s="65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idden="1">
      <c r="A147" s="53"/>
      <c r="B147" s="43"/>
      <c r="C147" s="54"/>
      <c r="D147" s="67"/>
    </row>
    <row r="148" spans="1:4" ht="15" hidden="1">
      <c r="A148" s="33"/>
      <c r="B148" s="41"/>
      <c r="C148" s="30"/>
      <c r="D148" s="62"/>
    </row>
    <row r="149" spans="1:4" ht="15" hidden="1">
      <c r="A149" s="33"/>
      <c r="B149" s="41"/>
      <c r="C149" s="30"/>
      <c r="D149" s="62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 ht="15" hidden="1">
      <c r="A152" s="33"/>
      <c r="B152" s="41"/>
      <c r="C152" s="30"/>
      <c r="D152" s="62"/>
    </row>
    <row r="153" spans="1:4" ht="15" hidden="1">
      <c r="A153" s="33"/>
      <c r="B153" s="41"/>
      <c r="C153" s="30"/>
      <c r="D153" s="62"/>
    </row>
    <row r="154" spans="1:4">
      <c r="A154" s="21" t="s">
        <v>13</v>
      </c>
      <c r="B154" s="8">
        <f>B155+B156+B157</f>
        <v>0</v>
      </c>
      <c r="C154" s="3"/>
      <c r="D154" s="4"/>
    </row>
    <row r="155" spans="1:4">
      <c r="A155" s="21"/>
      <c r="B155" s="8"/>
      <c r="C155" s="3"/>
      <c r="D155" s="4"/>
    </row>
    <row r="156" spans="1:4">
      <c r="A156" s="18"/>
      <c r="B156" s="8"/>
      <c r="C156" s="3"/>
      <c r="D156" s="4"/>
    </row>
    <row r="157" spans="1:4">
      <c r="A157" s="60"/>
      <c r="B157" s="8"/>
      <c r="C157" s="3"/>
      <c r="D157" s="4"/>
    </row>
    <row r="158" spans="1:4" ht="13.5" thickBot="1">
      <c r="A158" s="37" t="s">
        <v>14</v>
      </c>
      <c r="B158" s="69">
        <f>+B7+B13+B83+B99+B102+B113+B154</f>
        <v>39827.74</v>
      </c>
      <c r="C158" s="38"/>
      <c r="D158" s="39"/>
    </row>
    <row r="159" spans="1:4">
      <c r="A159" s="10"/>
      <c r="B159" s="10"/>
      <c r="C159" s="10"/>
      <c r="D159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7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469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>
      <c r="A13" s="19" t="s">
        <v>6</v>
      </c>
      <c r="B13" s="23">
        <f>SUM(B14:B24)</f>
        <v>0</v>
      </c>
      <c r="C13" s="20"/>
      <c r="D13" s="55"/>
    </row>
    <row r="14" spans="1:4" ht="13.5" thickBot="1">
      <c r="A14" s="21" t="s">
        <v>21</v>
      </c>
      <c r="B14" s="8"/>
      <c r="C14" s="83"/>
      <c r="D14" s="58"/>
    </row>
    <row r="15" spans="1:4" ht="14.25" hidden="1" customHeight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6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t="13.5" hidden="1" thickBot="1">
      <c r="A80" s="21"/>
      <c r="B80" s="8"/>
      <c r="C80" s="3"/>
      <c r="D80" s="4"/>
    </row>
    <row r="81" spans="1:4" ht="25.5">
      <c r="A81" s="19" t="s">
        <v>7</v>
      </c>
      <c r="B81" s="25">
        <f>SUM(B82:B86)</f>
        <v>269000</v>
      </c>
      <c r="C81" s="20"/>
      <c r="D81" s="22"/>
    </row>
    <row r="82" spans="1:4">
      <c r="A82" s="19"/>
      <c r="B82" s="68">
        <v>269000</v>
      </c>
      <c r="C82" s="29" t="s">
        <v>217</v>
      </c>
      <c r="D82" s="72" t="s">
        <v>470</v>
      </c>
    </row>
    <row r="83" spans="1:4" hidden="1">
      <c r="A83" s="19"/>
      <c r="B83" s="6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57"/>
      <c r="C89" s="29"/>
      <c r="D89" s="72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40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58"/>
    </row>
    <row r="96" spans="1:4" hidden="1">
      <c r="A96" s="21"/>
      <c r="B96" s="32"/>
      <c r="C96" s="29"/>
      <c r="D96" s="58"/>
    </row>
    <row r="97" spans="1:4">
      <c r="A97" s="19" t="s">
        <v>8</v>
      </c>
      <c r="B97" s="23">
        <f>SUM(B98:B99)</f>
        <v>0</v>
      </c>
      <c r="C97" s="20"/>
      <c r="D97" s="22"/>
    </row>
    <row r="98" spans="1:4">
      <c r="A98" s="21" t="s">
        <v>9</v>
      </c>
      <c r="B98" s="8"/>
      <c r="C98" s="29"/>
      <c r="D98" s="40"/>
    </row>
    <row r="99" spans="1:4">
      <c r="A99" s="21"/>
      <c r="B99" s="8"/>
      <c r="C99" s="6"/>
      <c r="D99" s="9"/>
    </row>
    <row r="100" spans="1:4" ht="51">
      <c r="A100" s="19" t="s">
        <v>10</v>
      </c>
      <c r="B100" s="23">
        <f>B101+B102+B103+B104</f>
        <v>0</v>
      </c>
      <c r="C100" s="20"/>
      <c r="D100" s="22"/>
    </row>
    <row r="101" spans="1:4" hidden="1">
      <c r="A101" s="21"/>
      <c r="B101" s="8"/>
      <c r="C101" s="3"/>
      <c r="D101" s="7"/>
    </row>
    <row r="102" spans="1:4" hidden="1">
      <c r="A102" s="21"/>
      <c r="B102" s="8"/>
      <c r="C102" s="29"/>
      <c r="D102" s="56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29"/>
      <c r="D104" s="56"/>
    </row>
    <row r="105" spans="1:4" hidden="1">
      <c r="A105" s="21"/>
      <c r="B105" s="8"/>
      <c r="C105" s="29"/>
      <c r="D105" s="56"/>
    </row>
    <row r="106" spans="1:4" hidden="1">
      <c r="A106" s="21"/>
      <c r="B106" s="8"/>
      <c r="C106" s="3"/>
      <c r="D106" s="56"/>
    </row>
    <row r="107" spans="1:4" hidden="1">
      <c r="A107" s="21"/>
      <c r="B107" s="8"/>
      <c r="C107" s="3"/>
      <c r="D107" s="56"/>
    </row>
    <row r="108" spans="1:4" hidden="1">
      <c r="A108" s="21"/>
      <c r="B108" s="8"/>
      <c r="C108" s="3"/>
      <c r="D108" s="7"/>
    </row>
    <row r="109" spans="1:4" hidden="1">
      <c r="A109" s="21"/>
      <c r="B109" s="8"/>
      <c r="C109" s="3"/>
      <c r="D109" s="7"/>
    </row>
    <row r="110" spans="1:4" hidden="1">
      <c r="A110" s="21"/>
      <c r="B110" s="8"/>
      <c r="C110" s="3"/>
      <c r="D110" s="7"/>
    </row>
    <row r="111" spans="1:4" ht="38.25">
      <c r="A111" s="19" t="s">
        <v>11</v>
      </c>
      <c r="B111" s="23"/>
      <c r="C111" s="20"/>
      <c r="D111" s="22"/>
    </row>
    <row r="112" spans="1:4" ht="25.5">
      <c r="A112" s="21" t="s">
        <v>12</v>
      </c>
      <c r="B112" s="23">
        <f>B113+B114+B115+B116</f>
        <v>0</v>
      </c>
      <c r="C112" s="20"/>
      <c r="D112" s="22"/>
    </row>
    <row r="113" spans="1:4">
      <c r="A113" s="21" t="s">
        <v>27</v>
      </c>
      <c r="B113" s="8"/>
      <c r="C113" s="3"/>
      <c r="D113" s="7"/>
    </row>
    <row r="114" spans="1:4" hidden="1">
      <c r="A114" s="59"/>
      <c r="B114" s="8"/>
      <c r="C114" s="29"/>
      <c r="D114" s="56"/>
    </row>
    <row r="115" spans="1:4" hidden="1">
      <c r="A115" s="44"/>
      <c r="B115" s="8"/>
      <c r="C115" s="3"/>
      <c r="D115" s="7"/>
    </row>
    <row r="116" spans="1:4" hidden="1">
      <c r="A116" s="21"/>
      <c r="B116" s="8"/>
      <c r="C116" s="29"/>
      <c r="D116" s="56"/>
    </row>
    <row r="117" spans="1:4" hidden="1">
      <c r="A117" s="61"/>
      <c r="B117" s="8"/>
      <c r="C117" s="29"/>
      <c r="D117" s="56"/>
    </row>
    <row r="118" spans="1:4" hidden="1">
      <c r="A118" s="61"/>
      <c r="B118" s="46"/>
      <c r="C118" s="45"/>
      <c r="D118" s="62"/>
    </row>
    <row r="119" spans="1:4" hidden="1">
      <c r="A119" s="61"/>
      <c r="B119" s="46"/>
      <c r="C119" s="45"/>
      <c r="D119" s="62"/>
    </row>
    <row r="120" spans="1:4" hidden="1">
      <c r="A120" s="61"/>
      <c r="B120" s="46"/>
      <c r="C120" s="45"/>
      <c r="D120" s="62"/>
    </row>
    <row r="121" spans="1:4" hidden="1">
      <c r="A121" s="61"/>
      <c r="B121" s="46"/>
      <c r="C121" s="45"/>
      <c r="D121" s="62"/>
    </row>
    <row r="122" spans="1:4" hidden="1">
      <c r="A122" s="21"/>
      <c r="B122" s="46"/>
      <c r="C122" s="47"/>
      <c r="D122" s="63"/>
    </row>
    <row r="123" spans="1:4" hidden="1">
      <c r="A123" s="21"/>
      <c r="B123" s="46"/>
      <c r="C123" s="42"/>
      <c r="D123" s="63"/>
    </row>
    <row r="124" spans="1:4" hidden="1">
      <c r="A124" s="21"/>
      <c r="B124" s="48"/>
      <c r="C124" s="47"/>
      <c r="D124" s="63"/>
    </row>
    <row r="125" spans="1:4" hidden="1">
      <c r="A125" s="21"/>
      <c r="B125" s="49"/>
      <c r="C125" s="50"/>
      <c r="D125" s="64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30"/>
      <c r="D137" s="65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idden="1">
      <c r="A145" s="53"/>
      <c r="B145" s="43"/>
      <c r="C145" s="54"/>
      <c r="D145" s="67"/>
    </row>
    <row r="146" spans="1:4" ht="15" hidden="1">
      <c r="A146" s="33"/>
      <c r="B146" s="41"/>
      <c r="C146" s="30"/>
      <c r="D146" s="62"/>
    </row>
    <row r="147" spans="1:4" ht="15" hidden="1">
      <c r="A147" s="33"/>
      <c r="B147" s="41"/>
      <c r="C147" s="30"/>
      <c r="D147" s="62"/>
    </row>
    <row r="148" spans="1:4" ht="15" hidden="1">
      <c r="A148" s="33"/>
      <c r="B148" s="41"/>
      <c r="C148" s="30"/>
      <c r="D148" s="62"/>
    </row>
    <row r="149" spans="1:4" ht="15" hidden="1">
      <c r="A149" s="33"/>
      <c r="B149" s="41"/>
      <c r="C149" s="30"/>
      <c r="D149" s="62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>
      <c r="A152" s="21" t="s">
        <v>13</v>
      </c>
      <c r="B152" s="8">
        <f>B153+B154+B155</f>
        <v>0</v>
      </c>
      <c r="C152" s="3"/>
      <c r="D152" s="4"/>
    </row>
    <row r="153" spans="1:4">
      <c r="A153" s="21"/>
      <c r="B153" s="8"/>
      <c r="C153" s="3"/>
      <c r="D153" s="4"/>
    </row>
    <row r="154" spans="1:4">
      <c r="A154" s="18"/>
      <c r="B154" s="8"/>
      <c r="C154" s="3"/>
      <c r="D154" s="4"/>
    </row>
    <row r="155" spans="1:4">
      <c r="A155" s="60"/>
      <c r="B155" s="8"/>
      <c r="C155" s="3"/>
      <c r="D155" s="4"/>
    </row>
    <row r="156" spans="1:4" ht="13.5" thickBot="1">
      <c r="A156" s="37" t="s">
        <v>14</v>
      </c>
      <c r="B156" s="69">
        <f>+B7+B13+B81+B97+B100+B111+B152</f>
        <v>269000</v>
      </c>
      <c r="C156" s="38"/>
      <c r="D156" s="39"/>
    </row>
    <row r="157" spans="1:4">
      <c r="A157" s="10"/>
      <c r="B157" s="10"/>
      <c r="C157" s="10"/>
      <c r="D157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7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466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1624</v>
      </c>
      <c r="C7" s="26"/>
      <c r="D7" s="27"/>
    </row>
    <row r="8" spans="1:4">
      <c r="A8" s="21" t="s">
        <v>4</v>
      </c>
      <c r="B8" s="8">
        <v>1624</v>
      </c>
      <c r="C8" s="3" t="s">
        <v>467</v>
      </c>
      <c r="D8" s="4" t="s">
        <v>468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>
      <c r="A12" s="21"/>
      <c r="B12" s="8"/>
      <c r="C12" s="3"/>
      <c r="D12" s="4"/>
    </row>
    <row r="13" spans="1:4">
      <c r="A13" s="19" t="s">
        <v>6</v>
      </c>
      <c r="B13" s="23">
        <f>SUM(B14:B24)</f>
        <v>0</v>
      </c>
      <c r="C13" s="20"/>
      <c r="D13" s="55"/>
    </row>
    <row r="14" spans="1:4" ht="13.5" thickBot="1">
      <c r="A14" s="21" t="s">
        <v>21</v>
      </c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6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t="13.5" hidden="1" thickBot="1">
      <c r="A80" s="21"/>
      <c r="B80" s="8"/>
      <c r="C80" s="3"/>
      <c r="D80" s="4"/>
    </row>
    <row r="81" spans="1:4" ht="25.5">
      <c r="A81" s="19" t="s">
        <v>7</v>
      </c>
      <c r="B81" s="25">
        <f>SUM(B82:B86)</f>
        <v>29873000</v>
      </c>
      <c r="C81" s="20"/>
      <c r="D81" s="22"/>
    </row>
    <row r="82" spans="1:4">
      <c r="A82" s="19"/>
      <c r="B82" s="68">
        <v>15876000</v>
      </c>
      <c r="C82" s="29" t="s">
        <v>217</v>
      </c>
      <c r="D82" s="72" t="s">
        <v>437</v>
      </c>
    </row>
    <row r="83" spans="1:4">
      <c r="A83" s="19"/>
      <c r="B83" s="68">
        <v>6720000</v>
      </c>
      <c r="C83" s="29" t="s">
        <v>217</v>
      </c>
      <c r="D83" s="72" t="s">
        <v>437</v>
      </c>
    </row>
    <row r="84" spans="1:4">
      <c r="A84" s="21"/>
      <c r="B84" s="8">
        <v>7277000</v>
      </c>
      <c r="C84" s="29" t="s">
        <v>217</v>
      </c>
      <c r="D84" s="72" t="s">
        <v>437</v>
      </c>
    </row>
    <row r="85" spans="1:4" hidden="1">
      <c r="A85" s="21"/>
      <c r="B85" s="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57"/>
      <c r="C89" s="29"/>
      <c r="D89" s="72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40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58"/>
    </row>
    <row r="96" spans="1:4" hidden="1">
      <c r="A96" s="21"/>
      <c r="B96" s="32"/>
      <c r="C96" s="29"/>
      <c r="D96" s="58"/>
    </row>
    <row r="97" spans="1:4">
      <c r="A97" s="19" t="s">
        <v>8</v>
      </c>
      <c r="B97" s="23">
        <f>SUM(B98:B99)</f>
        <v>0</v>
      </c>
      <c r="C97" s="20"/>
      <c r="D97" s="22"/>
    </row>
    <row r="98" spans="1:4">
      <c r="A98" s="21" t="s">
        <v>9</v>
      </c>
      <c r="B98" s="8"/>
      <c r="C98" s="29"/>
      <c r="D98" s="40"/>
    </row>
    <row r="99" spans="1:4">
      <c r="A99" s="21"/>
      <c r="B99" s="8"/>
      <c r="C99" s="6"/>
      <c r="D99" s="9"/>
    </row>
    <row r="100" spans="1:4" ht="51">
      <c r="A100" s="19" t="s">
        <v>10</v>
      </c>
      <c r="B100" s="23">
        <f>B101+B102+B103+B104</f>
        <v>0</v>
      </c>
      <c r="C100" s="20"/>
      <c r="D100" s="22"/>
    </row>
    <row r="101" spans="1:4" hidden="1">
      <c r="A101" s="21"/>
      <c r="B101" s="8"/>
      <c r="C101" s="3"/>
      <c r="D101" s="7"/>
    </row>
    <row r="102" spans="1:4" hidden="1">
      <c r="A102" s="21"/>
      <c r="B102" s="8"/>
      <c r="C102" s="29"/>
      <c r="D102" s="56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29"/>
      <c r="D104" s="56"/>
    </row>
    <row r="105" spans="1:4" hidden="1">
      <c r="A105" s="21"/>
      <c r="B105" s="8"/>
      <c r="C105" s="29"/>
      <c r="D105" s="56"/>
    </row>
    <row r="106" spans="1:4" hidden="1">
      <c r="A106" s="21"/>
      <c r="B106" s="8"/>
      <c r="C106" s="3"/>
      <c r="D106" s="56"/>
    </row>
    <row r="107" spans="1:4" hidden="1">
      <c r="A107" s="21"/>
      <c r="B107" s="8"/>
      <c r="C107" s="3"/>
      <c r="D107" s="56"/>
    </row>
    <row r="108" spans="1:4" hidden="1">
      <c r="A108" s="21"/>
      <c r="B108" s="8"/>
      <c r="C108" s="3"/>
      <c r="D108" s="7"/>
    </row>
    <row r="109" spans="1:4" hidden="1">
      <c r="A109" s="21"/>
      <c r="B109" s="8"/>
      <c r="C109" s="3"/>
      <c r="D109" s="7"/>
    </row>
    <row r="110" spans="1:4" hidden="1">
      <c r="A110" s="21"/>
      <c r="B110" s="8"/>
      <c r="C110" s="3"/>
      <c r="D110" s="7"/>
    </row>
    <row r="111" spans="1:4" ht="38.25">
      <c r="A111" s="19" t="s">
        <v>11</v>
      </c>
      <c r="B111" s="23"/>
      <c r="C111" s="20"/>
      <c r="D111" s="22"/>
    </row>
    <row r="112" spans="1:4" ht="25.5">
      <c r="A112" s="21" t="s">
        <v>12</v>
      </c>
      <c r="B112" s="23">
        <f>B113+B114+B115+B116</f>
        <v>0</v>
      </c>
      <c r="C112" s="20"/>
      <c r="D112" s="22"/>
    </row>
    <row r="113" spans="1:4">
      <c r="A113" s="21" t="s">
        <v>27</v>
      </c>
      <c r="B113" s="8"/>
      <c r="C113" s="3"/>
      <c r="D113" s="7"/>
    </row>
    <row r="114" spans="1:4" hidden="1">
      <c r="A114" s="59"/>
      <c r="B114" s="8"/>
      <c r="C114" s="29"/>
      <c r="D114" s="56"/>
    </row>
    <row r="115" spans="1:4" hidden="1">
      <c r="A115" s="44"/>
      <c r="B115" s="8"/>
      <c r="C115" s="3"/>
      <c r="D115" s="7"/>
    </row>
    <row r="116" spans="1:4" hidden="1">
      <c r="A116" s="21"/>
      <c r="B116" s="8"/>
      <c r="C116" s="29"/>
      <c r="D116" s="56"/>
    </row>
    <row r="117" spans="1:4" hidden="1">
      <c r="A117" s="61"/>
      <c r="B117" s="8"/>
      <c r="C117" s="29"/>
      <c r="D117" s="56"/>
    </row>
    <row r="118" spans="1:4" hidden="1">
      <c r="A118" s="61"/>
      <c r="B118" s="46"/>
      <c r="C118" s="45"/>
      <c r="D118" s="62"/>
    </row>
    <row r="119" spans="1:4" hidden="1">
      <c r="A119" s="61"/>
      <c r="B119" s="46"/>
      <c r="C119" s="45"/>
      <c r="D119" s="62"/>
    </row>
    <row r="120" spans="1:4" hidden="1">
      <c r="A120" s="61"/>
      <c r="B120" s="46"/>
      <c r="C120" s="45"/>
      <c r="D120" s="62"/>
    </row>
    <row r="121" spans="1:4" hidden="1">
      <c r="A121" s="61"/>
      <c r="B121" s="46"/>
      <c r="C121" s="45"/>
      <c r="D121" s="62"/>
    </row>
    <row r="122" spans="1:4" hidden="1">
      <c r="A122" s="21"/>
      <c r="B122" s="46"/>
      <c r="C122" s="47"/>
      <c r="D122" s="63"/>
    </row>
    <row r="123" spans="1:4" hidden="1">
      <c r="A123" s="21"/>
      <c r="B123" s="46"/>
      <c r="C123" s="42"/>
      <c r="D123" s="63"/>
    </row>
    <row r="124" spans="1:4" hidden="1">
      <c r="A124" s="21"/>
      <c r="B124" s="48"/>
      <c r="C124" s="47"/>
      <c r="D124" s="63"/>
    </row>
    <row r="125" spans="1:4" hidden="1">
      <c r="A125" s="21"/>
      <c r="B125" s="49"/>
      <c r="C125" s="50"/>
      <c r="D125" s="64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30"/>
      <c r="D137" s="65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idden="1">
      <c r="A145" s="53"/>
      <c r="B145" s="43"/>
      <c r="C145" s="54"/>
      <c r="D145" s="67"/>
    </row>
    <row r="146" spans="1:4" ht="15" hidden="1">
      <c r="A146" s="33"/>
      <c r="B146" s="41"/>
      <c r="C146" s="30"/>
      <c r="D146" s="62"/>
    </row>
    <row r="147" spans="1:4" ht="15" hidden="1">
      <c r="A147" s="33"/>
      <c r="B147" s="41"/>
      <c r="C147" s="30"/>
      <c r="D147" s="62"/>
    </row>
    <row r="148" spans="1:4" ht="15" hidden="1">
      <c r="A148" s="33"/>
      <c r="B148" s="41"/>
      <c r="C148" s="30"/>
      <c r="D148" s="62"/>
    </row>
    <row r="149" spans="1:4" ht="15" hidden="1">
      <c r="A149" s="33"/>
      <c r="B149" s="41"/>
      <c r="C149" s="30"/>
      <c r="D149" s="62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>
      <c r="A152" s="21" t="s">
        <v>13</v>
      </c>
      <c r="B152" s="8">
        <f>B153+B154+B155</f>
        <v>0</v>
      </c>
      <c r="C152" s="3"/>
      <c r="D152" s="4"/>
    </row>
    <row r="153" spans="1:4">
      <c r="A153" s="21"/>
      <c r="B153" s="8"/>
      <c r="C153" s="3"/>
      <c r="D153" s="4"/>
    </row>
    <row r="154" spans="1:4">
      <c r="A154" s="18"/>
      <c r="B154" s="8"/>
      <c r="C154" s="3"/>
      <c r="D154" s="4"/>
    </row>
    <row r="155" spans="1:4">
      <c r="A155" s="60"/>
      <c r="B155" s="8"/>
      <c r="C155" s="3"/>
      <c r="D155" s="4"/>
    </row>
    <row r="156" spans="1:4" ht="13.5" thickBot="1">
      <c r="A156" s="37" t="s">
        <v>14</v>
      </c>
      <c r="B156" s="69">
        <f>+B7+B13+B81+B97+B100+B111+B152</f>
        <v>29874624</v>
      </c>
      <c r="C156" s="38"/>
      <c r="D156" s="39"/>
    </row>
    <row r="157" spans="1:4">
      <c r="A157" s="10"/>
      <c r="B157" s="10"/>
      <c r="C157" s="10"/>
      <c r="D157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7"/>
  <sheetViews>
    <sheetView topLeftCell="A19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453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>
      <c r="A12" s="21"/>
      <c r="B12" s="8"/>
      <c r="C12" s="3"/>
      <c r="D12" s="4"/>
    </row>
    <row r="13" spans="1:4">
      <c r="A13" s="19" t="s">
        <v>6</v>
      </c>
      <c r="B13" s="23">
        <f>SUM(B14:B24)</f>
        <v>60945.549999999996</v>
      </c>
      <c r="C13" s="20"/>
      <c r="D13" s="55"/>
    </row>
    <row r="14" spans="1:4">
      <c r="A14" s="21" t="s">
        <v>21</v>
      </c>
      <c r="B14" s="8">
        <v>14936.34</v>
      </c>
      <c r="C14" s="83" t="s">
        <v>44</v>
      </c>
      <c r="D14" s="58" t="s">
        <v>454</v>
      </c>
    </row>
    <row r="15" spans="1:4">
      <c r="A15" s="21"/>
      <c r="B15" s="8">
        <v>1699.32</v>
      </c>
      <c r="C15" s="29" t="s">
        <v>32</v>
      </c>
      <c r="D15" s="58" t="s">
        <v>455</v>
      </c>
    </row>
    <row r="16" spans="1:4" ht="25.5">
      <c r="A16" s="21"/>
      <c r="B16" s="8">
        <v>4034.87</v>
      </c>
      <c r="C16" s="29" t="s">
        <v>456</v>
      </c>
      <c r="D16" s="58" t="s">
        <v>155</v>
      </c>
    </row>
    <row r="17" spans="1:4">
      <c r="A17" s="21"/>
      <c r="B17" s="8">
        <v>1591.74</v>
      </c>
      <c r="C17" s="70" t="s">
        <v>193</v>
      </c>
      <c r="D17" s="58" t="s">
        <v>151</v>
      </c>
    </row>
    <row r="18" spans="1:4" ht="25.5">
      <c r="A18" s="21"/>
      <c r="B18" s="8">
        <v>1707.4</v>
      </c>
      <c r="C18" s="29" t="s">
        <v>250</v>
      </c>
      <c r="D18" s="58" t="s">
        <v>151</v>
      </c>
    </row>
    <row r="19" spans="1:4">
      <c r="A19" s="21"/>
      <c r="B19" s="8">
        <v>1374.35</v>
      </c>
      <c r="C19" s="3" t="s">
        <v>156</v>
      </c>
      <c r="D19" s="4" t="s">
        <v>457</v>
      </c>
    </row>
    <row r="20" spans="1:4">
      <c r="A20" s="21"/>
      <c r="B20" s="8">
        <v>23921.82</v>
      </c>
      <c r="C20" s="3" t="s">
        <v>156</v>
      </c>
      <c r="D20" s="4" t="s">
        <v>457</v>
      </c>
    </row>
    <row r="21" spans="1:4">
      <c r="A21" s="21"/>
      <c r="B21" s="8">
        <v>7000</v>
      </c>
      <c r="C21" s="3" t="s">
        <v>458</v>
      </c>
      <c r="D21" s="4" t="s">
        <v>459</v>
      </c>
    </row>
    <row r="22" spans="1:4">
      <c r="A22" s="21"/>
      <c r="B22" s="8">
        <v>1708</v>
      </c>
      <c r="C22" s="3" t="s">
        <v>460</v>
      </c>
      <c r="D22" s="4" t="s">
        <v>461</v>
      </c>
    </row>
    <row r="23" spans="1:4">
      <c r="A23" s="21"/>
      <c r="B23" s="8">
        <v>400</v>
      </c>
      <c r="C23" s="3" t="s">
        <v>462</v>
      </c>
      <c r="D23" s="4" t="s">
        <v>463</v>
      </c>
    </row>
    <row r="24" spans="1:4" ht="13.5" thickBot="1">
      <c r="A24" s="21"/>
      <c r="B24" s="8">
        <v>2571.71</v>
      </c>
      <c r="C24" s="3" t="s">
        <v>156</v>
      </c>
      <c r="D24" s="4" t="s">
        <v>464</v>
      </c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6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t="13.5" hidden="1" thickBot="1">
      <c r="A80" s="21"/>
      <c r="B80" s="8"/>
      <c r="C80" s="3"/>
      <c r="D80" s="4"/>
    </row>
    <row r="81" spans="1:4" ht="25.5">
      <c r="A81" s="19" t="s">
        <v>7</v>
      </c>
      <c r="B81" s="25">
        <f>SUM(B82:B86)</f>
        <v>29545997</v>
      </c>
      <c r="C81" s="20"/>
      <c r="D81" s="22"/>
    </row>
    <row r="82" spans="1:4">
      <c r="A82" s="19"/>
      <c r="B82" s="68">
        <v>3687000</v>
      </c>
      <c r="C82" s="29" t="s">
        <v>217</v>
      </c>
      <c r="D82" s="22" t="s">
        <v>465</v>
      </c>
    </row>
    <row r="83" spans="1:4">
      <c r="A83" s="19"/>
      <c r="B83" s="68">
        <v>6913000</v>
      </c>
      <c r="C83" s="29" t="s">
        <v>217</v>
      </c>
      <c r="D83" s="72" t="s">
        <v>437</v>
      </c>
    </row>
    <row r="84" spans="1:4">
      <c r="A84" s="21"/>
      <c r="B84" s="8">
        <v>18945997</v>
      </c>
      <c r="C84" s="29" t="s">
        <v>217</v>
      </c>
      <c r="D84" s="72" t="s">
        <v>437</v>
      </c>
    </row>
    <row r="85" spans="1:4" hidden="1">
      <c r="A85" s="21"/>
      <c r="B85" s="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57"/>
      <c r="C89" s="29"/>
      <c r="D89" s="72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40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58"/>
    </row>
    <row r="96" spans="1:4" hidden="1">
      <c r="A96" s="21"/>
      <c r="B96" s="32"/>
      <c r="C96" s="29"/>
      <c r="D96" s="58"/>
    </row>
    <row r="97" spans="1:4">
      <c r="A97" s="19" t="s">
        <v>8</v>
      </c>
      <c r="B97" s="23">
        <f>SUM(B98:B99)</f>
        <v>0</v>
      </c>
      <c r="C97" s="20"/>
      <c r="D97" s="22"/>
    </row>
    <row r="98" spans="1:4">
      <c r="A98" s="21" t="s">
        <v>9</v>
      </c>
      <c r="B98" s="8"/>
      <c r="C98" s="29"/>
      <c r="D98" s="40"/>
    </row>
    <row r="99" spans="1:4">
      <c r="A99" s="21"/>
      <c r="B99" s="8"/>
      <c r="C99" s="6"/>
      <c r="D99" s="9"/>
    </row>
    <row r="100" spans="1:4" ht="51">
      <c r="A100" s="19" t="s">
        <v>10</v>
      </c>
      <c r="B100" s="23">
        <f>B101+B102+B103+B104</f>
        <v>0</v>
      </c>
      <c r="C100" s="20"/>
      <c r="D100" s="22"/>
    </row>
    <row r="101" spans="1:4" hidden="1">
      <c r="A101" s="21"/>
      <c r="B101" s="8"/>
      <c r="C101" s="3"/>
      <c r="D101" s="7"/>
    </row>
    <row r="102" spans="1:4" hidden="1">
      <c r="A102" s="21"/>
      <c r="B102" s="8"/>
      <c r="C102" s="29"/>
      <c r="D102" s="56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29"/>
      <c r="D104" s="56"/>
    </row>
    <row r="105" spans="1:4" hidden="1">
      <c r="A105" s="21"/>
      <c r="B105" s="8"/>
      <c r="C105" s="29"/>
      <c r="D105" s="56"/>
    </row>
    <row r="106" spans="1:4" hidden="1">
      <c r="A106" s="21"/>
      <c r="B106" s="8"/>
      <c r="C106" s="3"/>
      <c r="D106" s="56"/>
    </row>
    <row r="107" spans="1:4" hidden="1">
      <c r="A107" s="21"/>
      <c r="B107" s="8"/>
      <c r="C107" s="3"/>
      <c r="D107" s="56"/>
    </row>
    <row r="108" spans="1:4" hidden="1">
      <c r="A108" s="21"/>
      <c r="B108" s="8"/>
      <c r="C108" s="3"/>
      <c r="D108" s="7"/>
    </row>
    <row r="109" spans="1:4" hidden="1">
      <c r="A109" s="21"/>
      <c r="B109" s="8"/>
      <c r="C109" s="3"/>
      <c r="D109" s="7"/>
    </row>
    <row r="110" spans="1:4" hidden="1">
      <c r="A110" s="21"/>
      <c r="B110" s="8"/>
      <c r="C110" s="3"/>
      <c r="D110" s="7"/>
    </row>
    <row r="111" spans="1:4" ht="38.25">
      <c r="A111" s="19" t="s">
        <v>11</v>
      </c>
      <c r="B111" s="23"/>
      <c r="C111" s="20"/>
      <c r="D111" s="22"/>
    </row>
    <row r="112" spans="1:4" ht="25.5">
      <c r="A112" s="21" t="s">
        <v>12</v>
      </c>
      <c r="B112" s="23">
        <f>B113+B114+B115+B116</f>
        <v>0</v>
      </c>
      <c r="C112" s="20"/>
      <c r="D112" s="22"/>
    </row>
    <row r="113" spans="1:4">
      <c r="A113" s="21" t="s">
        <v>27</v>
      </c>
      <c r="B113" s="8"/>
      <c r="C113" s="3"/>
      <c r="D113" s="7"/>
    </row>
    <row r="114" spans="1:4" hidden="1">
      <c r="A114" s="59"/>
      <c r="B114" s="8"/>
      <c r="C114" s="29"/>
      <c r="D114" s="56"/>
    </row>
    <row r="115" spans="1:4" hidden="1">
      <c r="A115" s="44"/>
      <c r="B115" s="8"/>
      <c r="C115" s="3"/>
      <c r="D115" s="7"/>
    </row>
    <row r="116" spans="1:4" hidden="1">
      <c r="A116" s="21"/>
      <c r="B116" s="8"/>
      <c r="C116" s="29"/>
      <c r="D116" s="56"/>
    </row>
    <row r="117" spans="1:4" hidden="1">
      <c r="A117" s="61"/>
      <c r="B117" s="8"/>
      <c r="C117" s="29"/>
      <c r="D117" s="56"/>
    </row>
    <row r="118" spans="1:4" hidden="1">
      <c r="A118" s="61"/>
      <c r="B118" s="46"/>
      <c r="C118" s="45"/>
      <c r="D118" s="62"/>
    </row>
    <row r="119" spans="1:4" hidden="1">
      <c r="A119" s="61"/>
      <c r="B119" s="46"/>
      <c r="C119" s="45"/>
      <c r="D119" s="62"/>
    </row>
    <row r="120" spans="1:4" hidden="1">
      <c r="A120" s="61"/>
      <c r="B120" s="46"/>
      <c r="C120" s="45"/>
      <c r="D120" s="62"/>
    </row>
    <row r="121" spans="1:4" hidden="1">
      <c r="A121" s="61"/>
      <c r="B121" s="46"/>
      <c r="C121" s="45"/>
      <c r="D121" s="62"/>
    </row>
    <row r="122" spans="1:4" hidden="1">
      <c r="A122" s="21"/>
      <c r="B122" s="46"/>
      <c r="C122" s="47"/>
      <c r="D122" s="63"/>
    </row>
    <row r="123" spans="1:4" hidden="1">
      <c r="A123" s="21"/>
      <c r="B123" s="46"/>
      <c r="C123" s="42"/>
      <c r="D123" s="63"/>
    </row>
    <row r="124" spans="1:4" hidden="1">
      <c r="A124" s="21"/>
      <c r="B124" s="48"/>
      <c r="C124" s="47"/>
      <c r="D124" s="63"/>
    </row>
    <row r="125" spans="1:4" hidden="1">
      <c r="A125" s="21"/>
      <c r="B125" s="49"/>
      <c r="C125" s="50"/>
      <c r="D125" s="64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30"/>
      <c r="D137" s="65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idden="1">
      <c r="A145" s="53"/>
      <c r="B145" s="43"/>
      <c r="C145" s="54"/>
      <c r="D145" s="67"/>
    </row>
    <row r="146" spans="1:4" ht="15" hidden="1">
      <c r="A146" s="33"/>
      <c r="B146" s="41"/>
      <c r="C146" s="30"/>
      <c r="D146" s="62"/>
    </row>
    <row r="147" spans="1:4" ht="15" hidden="1">
      <c r="A147" s="33"/>
      <c r="B147" s="41"/>
      <c r="C147" s="30"/>
      <c r="D147" s="62"/>
    </row>
    <row r="148" spans="1:4" ht="15" hidden="1">
      <c r="A148" s="33"/>
      <c r="B148" s="41"/>
      <c r="C148" s="30"/>
      <c r="D148" s="62"/>
    </row>
    <row r="149" spans="1:4" ht="15" hidden="1">
      <c r="A149" s="33"/>
      <c r="B149" s="41"/>
      <c r="C149" s="30"/>
      <c r="D149" s="62"/>
    </row>
    <row r="150" spans="1:4" ht="15" hidden="1">
      <c r="A150" s="33"/>
      <c r="B150" s="41"/>
      <c r="C150" s="30"/>
      <c r="D150" s="62"/>
    </row>
    <row r="151" spans="1:4" ht="15">
      <c r="A151" s="33"/>
      <c r="B151" s="41"/>
      <c r="C151" s="30"/>
      <c r="D151" s="62"/>
    </row>
    <row r="152" spans="1:4">
      <c r="A152" s="21" t="s">
        <v>13</v>
      </c>
      <c r="B152" s="8">
        <f>B153+B154+B155</f>
        <v>0</v>
      </c>
      <c r="C152" s="3"/>
      <c r="D152" s="4"/>
    </row>
    <row r="153" spans="1:4">
      <c r="A153" s="21"/>
      <c r="B153" s="8"/>
      <c r="C153" s="3"/>
      <c r="D153" s="4"/>
    </row>
    <row r="154" spans="1:4">
      <c r="A154" s="18"/>
      <c r="B154" s="8"/>
      <c r="C154" s="3"/>
      <c r="D154" s="4"/>
    </row>
    <row r="155" spans="1:4">
      <c r="A155" s="60"/>
      <c r="B155" s="8"/>
      <c r="C155" s="3"/>
      <c r="D155" s="4"/>
    </row>
    <row r="156" spans="1:4" ht="13.5" thickBot="1">
      <c r="A156" s="37" t="s">
        <v>14</v>
      </c>
      <c r="B156" s="69">
        <f>+B7+B13+B81+B97+B100+B111+B152</f>
        <v>29606942.550000001</v>
      </c>
      <c r="C156" s="38"/>
      <c r="D156" s="39"/>
    </row>
    <row r="157" spans="1:4">
      <c r="A157" s="10"/>
      <c r="B157" s="10"/>
      <c r="C157" s="10"/>
      <c r="D157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5"/>
  <sheetViews>
    <sheetView workbookViewId="0">
      <selection activeCell="F9" sqref="F9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451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SUM(B14:B24)</f>
        <v>6925842</v>
      </c>
      <c r="C13" s="20"/>
      <c r="D13" s="55"/>
    </row>
    <row r="14" spans="1:4" ht="26.25" thickBot="1">
      <c r="A14" s="21" t="s">
        <v>21</v>
      </c>
      <c r="B14" s="8">
        <v>6925842</v>
      </c>
      <c r="C14" s="29" t="s">
        <v>344</v>
      </c>
      <c r="D14" s="58" t="s">
        <v>452</v>
      </c>
    </row>
    <row r="15" spans="1:4" hidden="1">
      <c r="A15" s="21"/>
      <c r="B15" s="8"/>
      <c r="C15" s="83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70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6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t="13.5" hidden="1" thickBot="1">
      <c r="A79" s="21"/>
      <c r="B79" s="8"/>
      <c r="C79" s="3"/>
      <c r="D79" s="4"/>
    </row>
    <row r="80" spans="1:4" ht="25.5">
      <c r="A80" s="19" t="s">
        <v>7</v>
      </c>
      <c r="B80" s="25">
        <f>SUM(B81:B148)</f>
        <v>0</v>
      </c>
      <c r="C80" s="20"/>
      <c r="D80" s="2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8"/>
      <c r="C85" s="29"/>
      <c r="D85" s="72"/>
    </row>
    <row r="86" spans="1:4" hidden="1">
      <c r="A86" s="21"/>
      <c r="B86" s="57"/>
      <c r="C86" s="29"/>
      <c r="D86" s="72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58"/>
    </row>
    <row r="93" spans="1:4" hidden="1">
      <c r="A93" s="21"/>
      <c r="B93" s="32"/>
      <c r="C93" s="29"/>
      <c r="D93" s="58"/>
    </row>
    <row r="94" spans="1:4">
      <c r="A94" s="19" t="s">
        <v>8</v>
      </c>
      <c r="B94" s="23">
        <f>SUM(B95:B96)</f>
        <v>0</v>
      </c>
      <c r="C94" s="29"/>
      <c r="D94" s="22"/>
    </row>
    <row r="95" spans="1:4">
      <c r="A95" s="21" t="s">
        <v>9</v>
      </c>
      <c r="B95" s="8"/>
      <c r="C95" s="29"/>
      <c r="D95" s="40"/>
    </row>
    <row r="96" spans="1:4">
      <c r="A96" s="21"/>
      <c r="B96" s="8"/>
      <c r="C96" s="29"/>
      <c r="D96" s="9"/>
    </row>
    <row r="97" spans="1:4" ht="51">
      <c r="A97" s="19" t="s">
        <v>10</v>
      </c>
      <c r="B97" s="23">
        <f>B98+B99+B100+B101</f>
        <v>0</v>
      </c>
      <c r="C97" s="29"/>
      <c r="D97" s="22"/>
    </row>
    <row r="98" spans="1:4" hidden="1">
      <c r="A98" s="21"/>
      <c r="B98" s="8"/>
      <c r="C98" s="29"/>
      <c r="D98" s="7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29"/>
      <c r="D100" s="7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29"/>
      <c r="D102" s="56"/>
    </row>
    <row r="103" spans="1:4" hidden="1">
      <c r="A103" s="21"/>
      <c r="B103" s="8"/>
      <c r="C103" s="29"/>
      <c r="D103" s="56"/>
    </row>
    <row r="104" spans="1:4" hidden="1">
      <c r="A104" s="21"/>
      <c r="B104" s="8"/>
      <c r="C104" s="29"/>
      <c r="D104" s="56"/>
    </row>
    <row r="105" spans="1:4" hidden="1">
      <c r="A105" s="21"/>
      <c r="B105" s="8"/>
      <c r="C105" s="29"/>
      <c r="D105" s="7"/>
    </row>
    <row r="106" spans="1:4" hidden="1">
      <c r="A106" s="21"/>
      <c r="B106" s="8"/>
      <c r="C106" s="29"/>
      <c r="D106" s="7"/>
    </row>
    <row r="107" spans="1:4" hidden="1">
      <c r="A107" s="21"/>
      <c r="B107" s="8"/>
      <c r="C107" s="29"/>
      <c r="D107" s="7"/>
    </row>
    <row r="108" spans="1:4" ht="38.25">
      <c r="A108" s="19" t="s">
        <v>11</v>
      </c>
      <c r="B108" s="23"/>
      <c r="C108" s="29"/>
      <c r="D108" s="22"/>
    </row>
    <row r="109" spans="1:4" ht="25.5">
      <c r="A109" s="21" t="s">
        <v>12</v>
      </c>
      <c r="B109" s="23">
        <f>B110+B111+B112+B113</f>
        <v>0</v>
      </c>
      <c r="C109" s="29"/>
      <c r="D109" s="22"/>
    </row>
    <row r="110" spans="1:4">
      <c r="A110" s="21" t="s">
        <v>27</v>
      </c>
      <c r="B110" s="8"/>
      <c r="C110" s="29"/>
      <c r="D110" s="7"/>
    </row>
    <row r="111" spans="1:4" hidden="1">
      <c r="A111" s="59"/>
      <c r="B111" s="8"/>
      <c r="C111" s="29"/>
      <c r="D111" s="56"/>
    </row>
    <row r="112" spans="1:4" hidden="1">
      <c r="A112" s="44"/>
      <c r="B112" s="8"/>
      <c r="C112" s="29"/>
      <c r="D112" s="7"/>
    </row>
    <row r="113" spans="1:4" hidden="1">
      <c r="A113" s="21"/>
      <c r="B113" s="8"/>
      <c r="C113" s="29"/>
      <c r="D113" s="56"/>
    </row>
    <row r="114" spans="1:4" hidden="1">
      <c r="A114" s="61"/>
      <c r="B114" s="8"/>
      <c r="C114" s="29"/>
      <c r="D114" s="56"/>
    </row>
    <row r="115" spans="1:4" hidden="1">
      <c r="A115" s="61"/>
      <c r="B115" s="46"/>
      <c r="C115" s="29"/>
      <c r="D115" s="62"/>
    </row>
    <row r="116" spans="1:4" hidden="1">
      <c r="A116" s="61"/>
      <c r="B116" s="46"/>
      <c r="C116" s="29"/>
      <c r="D116" s="62"/>
    </row>
    <row r="117" spans="1:4" hidden="1">
      <c r="A117" s="61"/>
      <c r="B117" s="46"/>
      <c r="C117" s="29"/>
      <c r="D117" s="62"/>
    </row>
    <row r="118" spans="1:4" hidden="1">
      <c r="A118" s="61"/>
      <c r="B118" s="46"/>
      <c r="C118" s="29"/>
      <c r="D118" s="62"/>
    </row>
    <row r="119" spans="1:4" hidden="1">
      <c r="A119" s="21"/>
      <c r="B119" s="46"/>
      <c r="C119" s="29"/>
      <c r="D119" s="63"/>
    </row>
    <row r="120" spans="1:4" hidden="1">
      <c r="A120" s="21"/>
      <c r="B120" s="46"/>
      <c r="C120" s="29"/>
      <c r="D120" s="63"/>
    </row>
    <row r="121" spans="1:4" hidden="1">
      <c r="A121" s="21"/>
      <c r="B121" s="48"/>
      <c r="C121" s="29"/>
      <c r="D121" s="63"/>
    </row>
    <row r="122" spans="1:4" hidden="1">
      <c r="A122" s="21"/>
      <c r="B122" s="49"/>
      <c r="C122" s="29"/>
      <c r="D122" s="64"/>
    </row>
    <row r="123" spans="1:4" hidden="1">
      <c r="A123" s="21"/>
      <c r="B123" s="51"/>
      <c r="C123" s="29"/>
      <c r="D123" s="65"/>
    </row>
    <row r="124" spans="1:4" hidden="1">
      <c r="A124" s="21"/>
      <c r="B124" s="51"/>
      <c r="C124" s="29"/>
      <c r="D124" s="65"/>
    </row>
    <row r="125" spans="1:4" hidden="1">
      <c r="A125" s="21"/>
      <c r="B125" s="51"/>
      <c r="C125" s="29"/>
      <c r="D125" s="65"/>
    </row>
    <row r="126" spans="1:4" hidden="1">
      <c r="A126" s="21"/>
      <c r="B126" s="51"/>
      <c r="C126" s="29"/>
      <c r="D126" s="65"/>
    </row>
    <row r="127" spans="1:4" hidden="1">
      <c r="A127" s="21"/>
      <c r="B127" s="51"/>
      <c r="C127" s="29"/>
      <c r="D127" s="65"/>
    </row>
    <row r="128" spans="1:4" hidden="1">
      <c r="A128" s="21"/>
      <c r="B128" s="51"/>
      <c r="C128" s="29"/>
      <c r="D128" s="65"/>
    </row>
    <row r="129" spans="1:4" hidden="1">
      <c r="A129" s="21"/>
      <c r="B129" s="51"/>
      <c r="C129" s="29"/>
      <c r="D129" s="65"/>
    </row>
    <row r="130" spans="1:4" hidden="1">
      <c r="A130" s="21"/>
      <c r="B130" s="51"/>
      <c r="C130" s="29"/>
      <c r="D130" s="65"/>
    </row>
    <row r="131" spans="1:4" hidden="1">
      <c r="A131" s="21"/>
      <c r="B131" s="51"/>
      <c r="C131" s="29"/>
      <c r="D131" s="65"/>
    </row>
    <row r="132" spans="1:4" hidden="1">
      <c r="A132" s="21"/>
      <c r="B132" s="51"/>
      <c r="C132" s="29"/>
      <c r="D132" s="65"/>
    </row>
    <row r="133" spans="1:4" hidden="1">
      <c r="A133" s="21"/>
      <c r="B133" s="51"/>
      <c r="C133" s="29"/>
      <c r="D133" s="65"/>
    </row>
    <row r="134" spans="1:4" hidden="1">
      <c r="A134" s="21"/>
      <c r="B134" s="51"/>
      <c r="C134" s="29"/>
      <c r="D134" s="65"/>
    </row>
    <row r="135" spans="1:4" ht="15" hidden="1">
      <c r="A135" s="21"/>
      <c r="B135" s="51"/>
      <c r="C135" s="29"/>
      <c r="D135" s="66"/>
    </row>
    <row r="136" spans="1:4" ht="15" hidden="1">
      <c r="A136" s="21"/>
      <c r="B136" s="51"/>
      <c r="C136" s="29"/>
      <c r="D136" s="66"/>
    </row>
    <row r="137" spans="1:4" ht="15" hidden="1">
      <c r="A137" s="21"/>
      <c r="B137" s="51"/>
      <c r="C137" s="29"/>
      <c r="D137" s="66"/>
    </row>
    <row r="138" spans="1:4" ht="15" hidden="1">
      <c r="A138" s="21"/>
      <c r="B138" s="51"/>
      <c r="C138" s="29"/>
      <c r="D138" s="66"/>
    </row>
    <row r="139" spans="1:4" ht="15" hidden="1">
      <c r="A139" s="21"/>
      <c r="B139" s="51"/>
      <c r="C139" s="29"/>
      <c r="D139" s="66"/>
    </row>
    <row r="140" spans="1:4" ht="15" hidden="1">
      <c r="A140" s="21"/>
      <c r="B140" s="51"/>
      <c r="C140" s="29"/>
      <c r="D140" s="66"/>
    </row>
    <row r="141" spans="1:4" ht="15" hidden="1">
      <c r="A141" s="21"/>
      <c r="B141" s="51"/>
      <c r="C141" s="29"/>
      <c r="D141" s="66"/>
    </row>
    <row r="142" spans="1:4" hidden="1">
      <c r="A142" s="53"/>
      <c r="B142" s="43"/>
      <c r="C142" s="29"/>
      <c r="D142" s="67"/>
    </row>
    <row r="143" spans="1:4" ht="15" hidden="1">
      <c r="A143" s="33"/>
      <c r="B143" s="41"/>
      <c r="C143" s="29"/>
      <c r="D143" s="62"/>
    </row>
    <row r="144" spans="1:4" ht="15" hidden="1">
      <c r="A144" s="33"/>
      <c r="B144" s="41"/>
      <c r="C144" s="29"/>
      <c r="D144" s="62"/>
    </row>
    <row r="145" spans="1:4" ht="15" hidden="1">
      <c r="A145" s="33"/>
      <c r="B145" s="41"/>
      <c r="C145" s="29"/>
      <c r="D145" s="62"/>
    </row>
    <row r="146" spans="1:4" ht="15" hidden="1">
      <c r="A146" s="33"/>
      <c r="B146" s="41"/>
      <c r="C146" s="29"/>
      <c r="D146" s="62"/>
    </row>
    <row r="147" spans="1:4" ht="15" hidden="1">
      <c r="A147" s="33"/>
      <c r="B147" s="41"/>
      <c r="C147" s="29"/>
      <c r="D147" s="62"/>
    </row>
    <row r="148" spans="1:4" ht="15" hidden="1">
      <c r="A148" s="33"/>
      <c r="B148" s="41"/>
      <c r="C148" s="29"/>
      <c r="D148" s="62"/>
    </row>
    <row r="149" spans="1:4" ht="15" hidden="1">
      <c r="A149" s="33"/>
      <c r="B149" s="41"/>
      <c r="C149" s="30"/>
      <c r="D149" s="62"/>
    </row>
    <row r="150" spans="1:4">
      <c r="A150" s="21" t="s">
        <v>13</v>
      </c>
      <c r="B150" s="8">
        <f>B151+B152+B153</f>
        <v>0</v>
      </c>
      <c r="C150" s="3"/>
      <c r="D150" s="4"/>
    </row>
    <row r="151" spans="1:4">
      <c r="A151" s="21"/>
      <c r="B151" s="8"/>
      <c r="C151" s="3"/>
      <c r="D151" s="4"/>
    </row>
    <row r="152" spans="1:4">
      <c r="A152" s="18"/>
      <c r="B152" s="8"/>
      <c r="C152" s="3"/>
      <c r="D152" s="4"/>
    </row>
    <row r="153" spans="1:4">
      <c r="A153" s="60"/>
      <c r="B153" s="8"/>
      <c r="C153" s="3"/>
      <c r="D153" s="4"/>
    </row>
    <row r="154" spans="1:4" ht="13.5" thickBot="1">
      <c r="A154" s="37" t="s">
        <v>14</v>
      </c>
      <c r="B154" s="69">
        <f>+B7+B13+B80+B94+B97+B108+B150</f>
        <v>6925842</v>
      </c>
      <c r="C154" s="38"/>
      <c r="D154" s="39"/>
    </row>
    <row r="155" spans="1:4">
      <c r="A155" s="10"/>
      <c r="B155" s="10"/>
      <c r="C155" s="10"/>
      <c r="D155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6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438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1272403</v>
      </c>
      <c r="C7" s="26"/>
      <c r="D7" s="27"/>
    </row>
    <row r="8" spans="1:4">
      <c r="A8" s="21" t="s">
        <v>4</v>
      </c>
      <c r="B8" s="8">
        <v>1272403</v>
      </c>
      <c r="C8" s="3" t="s">
        <v>439</v>
      </c>
      <c r="D8" s="4" t="s">
        <v>440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SUM(B14:B24)</f>
        <v>147075.59</v>
      </c>
      <c r="C13" s="20"/>
      <c r="D13" s="55"/>
    </row>
    <row r="14" spans="1:4">
      <c r="A14" s="21" t="s">
        <v>21</v>
      </c>
      <c r="B14" s="8">
        <v>4593.3999999999996</v>
      </c>
      <c r="C14" s="83" t="s">
        <v>441</v>
      </c>
      <c r="D14" s="58" t="s">
        <v>442</v>
      </c>
    </row>
    <row r="15" spans="1:4">
      <c r="A15" s="21"/>
      <c r="B15" s="8">
        <v>2903.59</v>
      </c>
      <c r="C15" s="29" t="s">
        <v>233</v>
      </c>
      <c r="D15" s="58" t="s">
        <v>151</v>
      </c>
    </row>
    <row r="16" spans="1:4">
      <c r="A16" s="21"/>
      <c r="B16" s="8">
        <v>2919.81</v>
      </c>
      <c r="C16" s="29" t="s">
        <v>193</v>
      </c>
      <c r="D16" s="58" t="s">
        <v>151</v>
      </c>
    </row>
    <row r="17" spans="1:4">
      <c r="A17" s="21"/>
      <c r="B17" s="8">
        <v>1718.11</v>
      </c>
      <c r="C17" s="70" t="s">
        <v>443</v>
      </c>
      <c r="D17" s="58" t="s">
        <v>151</v>
      </c>
    </row>
    <row r="18" spans="1:4">
      <c r="A18" s="21"/>
      <c r="B18" s="8">
        <v>9619.48</v>
      </c>
      <c r="C18" s="70" t="s">
        <v>443</v>
      </c>
      <c r="D18" s="58" t="s">
        <v>151</v>
      </c>
    </row>
    <row r="19" spans="1:4">
      <c r="A19" s="21"/>
      <c r="B19" s="8">
        <v>16939.400000000001</v>
      </c>
      <c r="C19" s="3" t="s">
        <v>156</v>
      </c>
      <c r="D19" s="4" t="s">
        <v>444</v>
      </c>
    </row>
    <row r="20" spans="1:4">
      <c r="A20" s="21"/>
      <c r="B20" s="8">
        <v>36404.629999999997</v>
      </c>
      <c r="C20" s="3" t="s">
        <v>156</v>
      </c>
      <c r="D20" s="4" t="s">
        <v>445</v>
      </c>
    </row>
    <row r="21" spans="1:4">
      <c r="A21" s="21"/>
      <c r="B21" s="8">
        <v>44548.9</v>
      </c>
      <c r="C21" s="3" t="s">
        <v>156</v>
      </c>
      <c r="D21" s="4" t="s">
        <v>446</v>
      </c>
    </row>
    <row r="22" spans="1:4">
      <c r="A22" s="21"/>
      <c r="B22" s="8">
        <v>19398.71</v>
      </c>
      <c r="C22" s="3" t="s">
        <v>156</v>
      </c>
      <c r="D22" s="4" t="s">
        <v>445</v>
      </c>
    </row>
    <row r="23" spans="1:4">
      <c r="A23" s="21"/>
      <c r="B23" s="8">
        <v>7697.07</v>
      </c>
      <c r="C23" s="3" t="s">
        <v>156</v>
      </c>
      <c r="D23" s="4" t="s">
        <v>446</v>
      </c>
    </row>
    <row r="24" spans="1:4">
      <c r="A24" s="21"/>
      <c r="B24" s="8">
        <v>332.49</v>
      </c>
      <c r="C24" s="3" t="s">
        <v>447</v>
      </c>
      <c r="D24" s="4" t="s">
        <v>448</v>
      </c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6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t="13.5" thickBot="1">
      <c r="A79" s="21"/>
      <c r="B79" s="8"/>
      <c r="C79" s="3"/>
      <c r="D79" s="4"/>
    </row>
    <row r="80" spans="1:4" ht="25.5">
      <c r="A80" s="19" t="s">
        <v>7</v>
      </c>
      <c r="B80" s="25">
        <f>SUM(B81:B148)</f>
        <v>794000</v>
      </c>
      <c r="C80" s="20"/>
      <c r="D80" s="22"/>
    </row>
    <row r="81" spans="1:4">
      <c r="A81" s="21"/>
      <c r="B81" s="8">
        <v>277000</v>
      </c>
      <c r="C81" s="29" t="s">
        <v>217</v>
      </c>
      <c r="D81" s="72" t="s">
        <v>449</v>
      </c>
    </row>
    <row r="82" spans="1:4" hidden="1">
      <c r="A82" s="21"/>
      <c r="B82" s="8"/>
      <c r="C82" s="29" t="s">
        <v>217</v>
      </c>
      <c r="D82" s="72"/>
    </row>
    <row r="83" spans="1:4" hidden="1">
      <c r="A83" s="21"/>
      <c r="B83" s="8"/>
      <c r="C83" s="29" t="s">
        <v>217</v>
      </c>
      <c r="D83" s="72"/>
    </row>
    <row r="84" spans="1:4" hidden="1">
      <c r="A84" s="21"/>
      <c r="B84" s="8"/>
      <c r="C84" s="29" t="s">
        <v>217</v>
      </c>
      <c r="D84" s="72"/>
    </row>
    <row r="85" spans="1:4" hidden="1">
      <c r="A85" s="21"/>
      <c r="B85" s="8"/>
      <c r="C85" s="29" t="s">
        <v>217</v>
      </c>
      <c r="D85" s="72"/>
    </row>
    <row r="86" spans="1:4" hidden="1">
      <c r="A86" s="21"/>
      <c r="B86" s="57"/>
      <c r="C86" s="29" t="s">
        <v>217</v>
      </c>
      <c r="D86" s="72"/>
    </row>
    <row r="87" spans="1:4" hidden="1">
      <c r="A87" s="21"/>
      <c r="B87" s="32"/>
      <c r="C87" s="29" t="s">
        <v>217</v>
      </c>
      <c r="D87" s="40"/>
    </row>
    <row r="88" spans="1:4" hidden="1">
      <c r="A88" s="21"/>
      <c r="B88" s="32"/>
      <c r="C88" s="29" t="s">
        <v>217</v>
      </c>
      <c r="D88" s="40"/>
    </row>
    <row r="89" spans="1:4" hidden="1">
      <c r="A89" s="21"/>
      <c r="B89" s="32"/>
      <c r="C89" s="29" t="s">
        <v>217</v>
      </c>
      <c r="D89" s="40"/>
    </row>
    <row r="90" spans="1:4" hidden="1">
      <c r="A90" s="21"/>
      <c r="B90" s="32"/>
      <c r="C90" s="29" t="s">
        <v>217</v>
      </c>
      <c r="D90" s="40"/>
    </row>
    <row r="91" spans="1:4" hidden="1">
      <c r="A91" s="21"/>
      <c r="B91" s="32"/>
      <c r="C91" s="29" t="s">
        <v>217</v>
      </c>
      <c r="D91" s="40"/>
    </row>
    <row r="92" spans="1:4" hidden="1">
      <c r="A92" s="21"/>
      <c r="B92" s="32"/>
      <c r="C92" s="29" t="s">
        <v>217</v>
      </c>
      <c r="D92" s="58"/>
    </row>
    <row r="93" spans="1:4">
      <c r="A93" s="21"/>
      <c r="B93" s="32"/>
      <c r="C93" s="29" t="s">
        <v>217</v>
      </c>
      <c r="D93" s="58"/>
    </row>
    <row r="94" spans="1:4">
      <c r="A94" s="19" t="s">
        <v>8</v>
      </c>
      <c r="B94" s="23">
        <f>SUM(B95:B96)</f>
        <v>0</v>
      </c>
      <c r="C94" s="29" t="s">
        <v>217</v>
      </c>
      <c r="D94" s="22"/>
    </row>
    <row r="95" spans="1:4">
      <c r="A95" s="21" t="s">
        <v>9</v>
      </c>
      <c r="B95" s="8"/>
      <c r="C95" s="29" t="s">
        <v>217</v>
      </c>
      <c r="D95" s="40"/>
    </row>
    <row r="96" spans="1:4">
      <c r="A96" s="21"/>
      <c r="B96" s="8"/>
      <c r="C96" s="29" t="s">
        <v>217</v>
      </c>
      <c r="D96" s="9"/>
    </row>
    <row r="97" spans="1:4" ht="51">
      <c r="A97" s="19" t="s">
        <v>10</v>
      </c>
      <c r="B97" s="23">
        <f>B98+B99+B100+B101</f>
        <v>0</v>
      </c>
      <c r="C97" s="29" t="s">
        <v>217</v>
      </c>
      <c r="D97" s="22"/>
    </row>
    <row r="98" spans="1:4" hidden="1">
      <c r="A98" s="21"/>
      <c r="B98" s="8"/>
      <c r="C98" s="29" t="s">
        <v>217</v>
      </c>
      <c r="D98" s="7"/>
    </row>
    <row r="99" spans="1:4" hidden="1">
      <c r="A99" s="21"/>
      <c r="B99" s="8"/>
      <c r="C99" s="29" t="s">
        <v>217</v>
      </c>
      <c r="D99" s="56"/>
    </row>
    <row r="100" spans="1:4" hidden="1">
      <c r="A100" s="21"/>
      <c r="B100" s="8"/>
      <c r="C100" s="29" t="s">
        <v>217</v>
      </c>
      <c r="D100" s="7"/>
    </row>
    <row r="101" spans="1:4" hidden="1">
      <c r="A101" s="21"/>
      <c r="B101" s="8"/>
      <c r="C101" s="29" t="s">
        <v>217</v>
      </c>
      <c r="D101" s="56"/>
    </row>
    <row r="102" spans="1:4" hidden="1">
      <c r="A102" s="21"/>
      <c r="B102" s="8"/>
      <c r="C102" s="29" t="s">
        <v>217</v>
      </c>
      <c r="D102" s="56"/>
    </row>
    <row r="103" spans="1:4" hidden="1">
      <c r="A103" s="21"/>
      <c r="B103" s="8"/>
      <c r="C103" s="29" t="s">
        <v>217</v>
      </c>
      <c r="D103" s="56"/>
    </row>
    <row r="104" spans="1:4" hidden="1">
      <c r="A104" s="21"/>
      <c r="B104" s="8"/>
      <c r="C104" s="29" t="s">
        <v>217</v>
      </c>
      <c r="D104" s="56"/>
    </row>
    <row r="105" spans="1:4" hidden="1">
      <c r="A105" s="21"/>
      <c r="B105" s="8"/>
      <c r="C105" s="29" t="s">
        <v>217</v>
      </c>
      <c r="D105" s="7"/>
    </row>
    <row r="106" spans="1:4" hidden="1">
      <c r="A106" s="21"/>
      <c r="B106" s="8"/>
      <c r="C106" s="29" t="s">
        <v>217</v>
      </c>
      <c r="D106" s="7"/>
    </row>
    <row r="107" spans="1:4" hidden="1">
      <c r="A107" s="21"/>
      <c r="B107" s="8"/>
      <c r="C107" s="29" t="s">
        <v>217</v>
      </c>
      <c r="D107" s="7"/>
    </row>
    <row r="108" spans="1:4" ht="38.25">
      <c r="A108" s="19" t="s">
        <v>11</v>
      </c>
      <c r="B108" s="23"/>
      <c r="C108" s="29" t="s">
        <v>217</v>
      </c>
      <c r="D108" s="22"/>
    </row>
    <row r="109" spans="1:4" ht="25.5">
      <c r="A109" s="21" t="s">
        <v>12</v>
      </c>
      <c r="B109" s="23">
        <f>B110+B111+B112+B113</f>
        <v>0</v>
      </c>
      <c r="C109" s="29" t="s">
        <v>217</v>
      </c>
      <c r="D109" s="22"/>
    </row>
    <row r="110" spans="1:4">
      <c r="A110" s="21" t="s">
        <v>27</v>
      </c>
      <c r="B110" s="8"/>
      <c r="C110" s="29" t="s">
        <v>217</v>
      </c>
      <c r="D110" s="7"/>
    </row>
    <row r="111" spans="1:4" hidden="1">
      <c r="A111" s="59"/>
      <c r="B111" s="8"/>
      <c r="C111" s="29" t="s">
        <v>217</v>
      </c>
      <c r="D111" s="56"/>
    </row>
    <row r="112" spans="1:4" hidden="1">
      <c r="A112" s="44"/>
      <c r="B112" s="8"/>
      <c r="C112" s="29" t="s">
        <v>217</v>
      </c>
      <c r="D112" s="7"/>
    </row>
    <row r="113" spans="1:4" hidden="1">
      <c r="A113" s="21"/>
      <c r="B113" s="8"/>
      <c r="C113" s="29" t="s">
        <v>217</v>
      </c>
      <c r="D113" s="56"/>
    </row>
    <row r="114" spans="1:4" hidden="1">
      <c r="A114" s="61"/>
      <c r="B114" s="8"/>
      <c r="C114" s="29" t="s">
        <v>217</v>
      </c>
      <c r="D114" s="56"/>
    </row>
    <row r="115" spans="1:4" hidden="1">
      <c r="A115" s="61"/>
      <c r="B115" s="46"/>
      <c r="C115" s="29" t="s">
        <v>217</v>
      </c>
      <c r="D115" s="62"/>
    </row>
    <row r="116" spans="1:4" hidden="1">
      <c r="A116" s="61"/>
      <c r="B116" s="46"/>
      <c r="C116" s="29" t="s">
        <v>217</v>
      </c>
      <c r="D116" s="62"/>
    </row>
    <row r="117" spans="1:4" hidden="1">
      <c r="A117" s="61"/>
      <c r="B117" s="46"/>
      <c r="C117" s="29" t="s">
        <v>217</v>
      </c>
      <c r="D117" s="62"/>
    </row>
    <row r="118" spans="1:4" hidden="1">
      <c r="A118" s="61"/>
      <c r="B118" s="46"/>
      <c r="C118" s="29" t="s">
        <v>217</v>
      </c>
      <c r="D118" s="62"/>
    </row>
    <row r="119" spans="1:4" hidden="1">
      <c r="A119" s="21"/>
      <c r="B119" s="46"/>
      <c r="C119" s="29" t="s">
        <v>217</v>
      </c>
      <c r="D119" s="63"/>
    </row>
    <row r="120" spans="1:4" hidden="1">
      <c r="A120" s="21"/>
      <c r="B120" s="46"/>
      <c r="C120" s="29" t="s">
        <v>217</v>
      </c>
      <c r="D120" s="63"/>
    </row>
    <row r="121" spans="1:4" hidden="1">
      <c r="A121" s="21"/>
      <c r="B121" s="48"/>
      <c r="C121" s="29" t="s">
        <v>217</v>
      </c>
      <c r="D121" s="63"/>
    </row>
    <row r="122" spans="1:4" hidden="1">
      <c r="A122" s="21"/>
      <c r="B122" s="49"/>
      <c r="C122" s="29" t="s">
        <v>217</v>
      </c>
      <c r="D122" s="64"/>
    </row>
    <row r="123" spans="1:4" hidden="1">
      <c r="A123" s="21"/>
      <c r="B123" s="51"/>
      <c r="C123" s="29" t="s">
        <v>217</v>
      </c>
      <c r="D123" s="65"/>
    </row>
    <row r="124" spans="1:4" hidden="1">
      <c r="A124" s="21"/>
      <c r="B124" s="51"/>
      <c r="C124" s="29" t="s">
        <v>217</v>
      </c>
      <c r="D124" s="65"/>
    </row>
    <row r="125" spans="1:4" hidden="1">
      <c r="A125" s="21"/>
      <c r="B125" s="51"/>
      <c r="C125" s="29" t="s">
        <v>217</v>
      </c>
      <c r="D125" s="65"/>
    </row>
    <row r="126" spans="1:4" hidden="1">
      <c r="A126" s="21"/>
      <c r="B126" s="51"/>
      <c r="C126" s="29" t="s">
        <v>217</v>
      </c>
      <c r="D126" s="65"/>
    </row>
    <row r="127" spans="1:4" hidden="1">
      <c r="A127" s="21"/>
      <c r="B127" s="51"/>
      <c r="C127" s="29" t="s">
        <v>217</v>
      </c>
      <c r="D127" s="65"/>
    </row>
    <row r="128" spans="1:4" hidden="1">
      <c r="A128" s="21"/>
      <c r="B128" s="51"/>
      <c r="C128" s="29" t="s">
        <v>217</v>
      </c>
      <c r="D128" s="65"/>
    </row>
    <row r="129" spans="1:4" hidden="1">
      <c r="A129" s="21"/>
      <c r="B129" s="51"/>
      <c r="C129" s="29" t="s">
        <v>217</v>
      </c>
      <c r="D129" s="65"/>
    </row>
    <row r="130" spans="1:4" hidden="1">
      <c r="A130" s="21"/>
      <c r="B130" s="51"/>
      <c r="C130" s="29" t="s">
        <v>217</v>
      </c>
      <c r="D130" s="65"/>
    </row>
    <row r="131" spans="1:4" hidden="1">
      <c r="A131" s="21"/>
      <c r="B131" s="51"/>
      <c r="C131" s="29" t="s">
        <v>217</v>
      </c>
      <c r="D131" s="65"/>
    </row>
    <row r="132" spans="1:4" hidden="1">
      <c r="A132" s="21"/>
      <c r="B132" s="51"/>
      <c r="C132" s="29" t="s">
        <v>217</v>
      </c>
      <c r="D132" s="65"/>
    </row>
    <row r="133" spans="1:4" hidden="1">
      <c r="A133" s="21"/>
      <c r="B133" s="51"/>
      <c r="C133" s="29" t="s">
        <v>217</v>
      </c>
      <c r="D133" s="65"/>
    </row>
    <row r="134" spans="1:4" hidden="1">
      <c r="A134" s="21"/>
      <c r="B134" s="51"/>
      <c r="C134" s="29" t="s">
        <v>217</v>
      </c>
      <c r="D134" s="65"/>
    </row>
    <row r="135" spans="1:4" ht="15" hidden="1">
      <c r="A135" s="21"/>
      <c r="B135" s="51"/>
      <c r="C135" s="29" t="s">
        <v>217</v>
      </c>
      <c r="D135" s="66"/>
    </row>
    <row r="136" spans="1:4" ht="15" hidden="1">
      <c r="A136" s="21"/>
      <c r="B136" s="51"/>
      <c r="C136" s="29" t="s">
        <v>217</v>
      </c>
      <c r="D136" s="66"/>
    </row>
    <row r="137" spans="1:4" ht="15" hidden="1">
      <c r="A137" s="21"/>
      <c r="B137" s="51"/>
      <c r="C137" s="29" t="s">
        <v>217</v>
      </c>
      <c r="D137" s="66"/>
    </row>
    <row r="138" spans="1:4" ht="15" hidden="1">
      <c r="A138" s="21"/>
      <c r="B138" s="51"/>
      <c r="C138" s="29" t="s">
        <v>217</v>
      </c>
      <c r="D138" s="66"/>
    </row>
    <row r="139" spans="1:4" ht="15" hidden="1">
      <c r="A139" s="21"/>
      <c r="B139" s="51"/>
      <c r="C139" s="29" t="s">
        <v>217</v>
      </c>
      <c r="D139" s="66"/>
    </row>
    <row r="140" spans="1:4" ht="15" hidden="1">
      <c r="A140" s="21"/>
      <c r="B140" s="51"/>
      <c r="C140" s="29" t="s">
        <v>217</v>
      </c>
      <c r="D140" s="66"/>
    </row>
    <row r="141" spans="1:4" ht="15" hidden="1">
      <c r="A141" s="21"/>
      <c r="B141" s="51"/>
      <c r="C141" s="29" t="s">
        <v>217</v>
      </c>
      <c r="D141" s="66"/>
    </row>
    <row r="142" spans="1:4" hidden="1">
      <c r="A142" s="53"/>
      <c r="B142" s="43"/>
      <c r="C142" s="29" t="s">
        <v>217</v>
      </c>
      <c r="D142" s="67"/>
    </row>
    <row r="143" spans="1:4" ht="15" hidden="1">
      <c r="A143" s="33"/>
      <c r="B143" s="41"/>
      <c r="C143" s="29" t="s">
        <v>217</v>
      </c>
      <c r="D143" s="62"/>
    </row>
    <row r="144" spans="1:4" ht="15" hidden="1">
      <c r="A144" s="33"/>
      <c r="B144" s="41"/>
      <c r="C144" s="29" t="s">
        <v>217</v>
      </c>
      <c r="D144" s="62"/>
    </row>
    <row r="145" spans="1:4" ht="15" hidden="1">
      <c r="A145" s="33"/>
      <c r="B145" s="41"/>
      <c r="C145" s="29" t="s">
        <v>217</v>
      </c>
      <c r="D145" s="62"/>
    </row>
    <row r="146" spans="1:4" ht="15" hidden="1">
      <c r="A146" s="33"/>
      <c r="B146" s="41"/>
      <c r="C146" s="29" t="s">
        <v>217</v>
      </c>
      <c r="D146" s="62"/>
    </row>
    <row r="147" spans="1:4" ht="15">
      <c r="A147" s="33"/>
      <c r="B147" s="41"/>
      <c r="C147" s="29" t="s">
        <v>217</v>
      </c>
      <c r="D147" s="62"/>
    </row>
    <row r="148" spans="1:4" ht="15">
      <c r="A148" s="33"/>
      <c r="B148" s="41">
        <v>517000</v>
      </c>
      <c r="C148" s="29" t="s">
        <v>217</v>
      </c>
      <c r="D148" s="62" t="s">
        <v>450</v>
      </c>
    </row>
    <row r="149" spans="1:4" ht="15">
      <c r="A149" s="33"/>
      <c r="B149" s="41"/>
      <c r="C149" s="30"/>
      <c r="D149" s="62"/>
    </row>
    <row r="150" spans="1:4">
      <c r="A150" s="21" t="s">
        <v>13</v>
      </c>
      <c r="B150" s="8">
        <f>B151+B152+B153</f>
        <v>0</v>
      </c>
      <c r="C150" s="3"/>
      <c r="D150" s="4"/>
    </row>
    <row r="151" spans="1:4">
      <c r="A151" s="21"/>
      <c r="B151" s="8"/>
      <c r="C151" s="3"/>
      <c r="D151" s="4"/>
    </row>
    <row r="152" spans="1:4">
      <c r="A152" s="18"/>
      <c r="B152" s="8"/>
      <c r="C152" s="3"/>
      <c r="D152" s="4"/>
    </row>
    <row r="153" spans="1:4">
      <c r="A153" s="60"/>
      <c r="B153" s="8"/>
      <c r="C153" s="3"/>
      <c r="D153" s="4"/>
    </row>
    <row r="154" spans="1:4" ht="13.5" thickBot="1">
      <c r="A154" s="37" t="s">
        <v>14</v>
      </c>
      <c r="B154" s="69">
        <f>+B7+B13+B80+B94+B97+B108+B150</f>
        <v>2213478.59</v>
      </c>
      <c r="C154" s="38"/>
      <c r="D154" s="39"/>
    </row>
    <row r="155" spans="1:4">
      <c r="A155" s="10"/>
      <c r="B155" s="10"/>
      <c r="C155" s="10"/>
      <c r="D155" s="10"/>
    </row>
    <row r="156" spans="1:4">
      <c r="A156" s="93"/>
      <c r="B156" s="93"/>
      <c r="C156" s="266"/>
      <c r="D156" s="266"/>
    </row>
  </sheetData>
  <mergeCells count="3">
    <mergeCell ref="A4:D4"/>
    <mergeCell ref="A5:D5"/>
    <mergeCell ref="C156:D156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1"/>
  <sheetViews>
    <sheetView workbookViewId="0">
      <selection activeCell="V5" sqref="V5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435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SUM(B14:B31)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29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29"/>
      <c r="D19" s="58"/>
    </row>
    <row r="20" spans="1:4" hidden="1">
      <c r="A20" s="21"/>
      <c r="B20" s="8"/>
      <c r="C20" s="29"/>
      <c r="D20" s="58"/>
    </row>
    <row r="21" spans="1:4" hidden="1">
      <c r="A21" s="21"/>
      <c r="B21" s="8"/>
      <c r="C21" s="29"/>
      <c r="D21" s="58"/>
    </row>
    <row r="22" spans="1:4" hidden="1">
      <c r="A22" s="21"/>
      <c r="B22" s="8"/>
      <c r="C22" s="29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58"/>
    </row>
    <row r="30" spans="1:4" hidden="1">
      <c r="A30" s="21"/>
      <c r="B30" s="8"/>
      <c r="C30" s="3"/>
      <c r="D30" s="58"/>
    </row>
    <row r="31" spans="1:4" hidden="1">
      <c r="A31" s="21"/>
      <c r="B31" s="8"/>
      <c r="C31" s="3"/>
      <c r="D31" s="58"/>
    </row>
    <row r="32" spans="1:4" hidden="1">
      <c r="A32" s="21"/>
      <c r="B32" s="8"/>
      <c r="C32" s="3"/>
      <c r="D32" s="58"/>
    </row>
    <row r="33" spans="1:4" hidden="1">
      <c r="A33" s="21"/>
      <c r="B33" s="8"/>
      <c r="C33" s="3"/>
      <c r="D33" s="58"/>
    </row>
    <row r="34" spans="1:4" hidden="1">
      <c r="A34" s="21"/>
      <c r="B34" s="8"/>
      <c r="C34" s="3"/>
      <c r="D34" s="58"/>
    </row>
    <row r="35" spans="1:4" hidden="1">
      <c r="A35" s="21"/>
      <c r="B35" s="8"/>
      <c r="C35" s="3"/>
      <c r="D35" s="58"/>
    </row>
    <row r="36" spans="1:4" hidden="1">
      <c r="A36" s="21"/>
      <c r="B36" s="8"/>
      <c r="C36" s="3"/>
      <c r="D36" s="58"/>
    </row>
    <row r="37" spans="1:4" hidden="1">
      <c r="A37" s="21"/>
      <c r="B37" s="8"/>
      <c r="C37" s="3"/>
      <c r="D37" s="58"/>
    </row>
    <row r="38" spans="1:4" hidden="1">
      <c r="A38" s="21"/>
      <c r="B38" s="8"/>
      <c r="C38" s="3"/>
      <c r="D38" s="58"/>
    </row>
    <row r="39" spans="1:4" hidden="1">
      <c r="A39" s="21"/>
      <c r="B39" s="8"/>
      <c r="C39" s="3"/>
      <c r="D39" s="58"/>
    </row>
    <row r="40" spans="1:4" hidden="1">
      <c r="A40" s="21"/>
      <c r="B40" s="8"/>
      <c r="C40" s="3"/>
      <c r="D40" s="58"/>
    </row>
    <row r="41" spans="1:4" hidden="1">
      <c r="A41" s="21"/>
      <c r="B41" s="8"/>
      <c r="C41" s="3"/>
      <c r="D41" s="58"/>
    </row>
    <row r="42" spans="1:4" hidden="1">
      <c r="A42" s="21"/>
      <c r="B42" s="8"/>
      <c r="C42" s="3"/>
      <c r="D42" s="58"/>
    </row>
    <row r="43" spans="1:4" hidden="1">
      <c r="A43" s="21"/>
      <c r="B43" s="8"/>
      <c r="C43" s="3"/>
      <c r="D43" s="58"/>
    </row>
    <row r="44" spans="1:4" hidden="1">
      <c r="A44" s="21"/>
      <c r="B44" s="8"/>
      <c r="C44" s="3"/>
      <c r="D44" s="58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6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 hidden="1">
      <c r="A97" s="21"/>
      <c r="B97" s="8"/>
      <c r="C97" s="3"/>
      <c r="D97" s="4"/>
    </row>
    <row r="98" spans="1:4" hidden="1">
      <c r="A98" s="21"/>
      <c r="B98" s="8"/>
      <c r="C98" s="3"/>
      <c r="D98" s="4"/>
    </row>
    <row r="99" spans="1:4" hidden="1">
      <c r="A99" s="21"/>
      <c r="B99" s="8"/>
      <c r="C99" s="3"/>
      <c r="D99" s="4"/>
    </row>
    <row r="100" spans="1:4" hidden="1">
      <c r="A100" s="21"/>
      <c r="B100" s="8"/>
      <c r="C100" s="3"/>
      <c r="D100" s="4"/>
    </row>
    <row r="101" spans="1:4" ht="25.5">
      <c r="A101" s="19" t="s">
        <v>7</v>
      </c>
      <c r="B101" s="68">
        <f>B102+B103+B104+B175+B176</f>
        <v>191905000</v>
      </c>
      <c r="C101" s="20" t="s">
        <v>217</v>
      </c>
      <c r="D101" s="22"/>
    </row>
    <row r="102" spans="1:4">
      <c r="A102" s="19"/>
      <c r="B102" s="68">
        <v>109680000</v>
      </c>
      <c r="C102" s="20" t="s">
        <v>217</v>
      </c>
      <c r="D102" s="22" t="s">
        <v>436</v>
      </c>
    </row>
    <row r="103" spans="1:4" hidden="1">
      <c r="A103" s="19"/>
      <c r="B103" s="68"/>
      <c r="C103" s="20" t="s">
        <v>217</v>
      </c>
      <c r="D103" s="22" t="s">
        <v>436</v>
      </c>
    </row>
    <row r="104" spans="1:4" hidden="1">
      <c r="A104" s="19"/>
      <c r="B104" s="68"/>
      <c r="C104" s="20" t="s">
        <v>217</v>
      </c>
      <c r="D104" s="22" t="s">
        <v>436</v>
      </c>
    </row>
    <row r="105" spans="1:4" hidden="1">
      <c r="A105" s="21"/>
      <c r="B105" s="8"/>
      <c r="C105" s="20" t="s">
        <v>217</v>
      </c>
      <c r="D105" s="22" t="s">
        <v>436</v>
      </c>
    </row>
    <row r="106" spans="1:4" hidden="1">
      <c r="A106" s="21"/>
      <c r="B106" s="8"/>
      <c r="C106" s="20" t="s">
        <v>217</v>
      </c>
      <c r="D106" s="22" t="s">
        <v>436</v>
      </c>
    </row>
    <row r="107" spans="1:4" hidden="1">
      <c r="A107" s="21"/>
      <c r="B107" s="8"/>
      <c r="C107" s="20" t="s">
        <v>217</v>
      </c>
      <c r="D107" s="22" t="s">
        <v>436</v>
      </c>
    </row>
    <row r="108" spans="1:4" hidden="1">
      <c r="A108" s="21"/>
      <c r="B108" s="8"/>
      <c r="C108" s="20" t="s">
        <v>217</v>
      </c>
      <c r="D108" s="22" t="s">
        <v>436</v>
      </c>
    </row>
    <row r="109" spans="1:4" hidden="1">
      <c r="A109" s="21"/>
      <c r="B109" s="8"/>
      <c r="C109" s="20" t="s">
        <v>217</v>
      </c>
      <c r="D109" s="22" t="s">
        <v>436</v>
      </c>
    </row>
    <row r="110" spans="1:4" hidden="1">
      <c r="A110" s="21"/>
      <c r="B110" s="57"/>
      <c r="C110" s="20" t="s">
        <v>217</v>
      </c>
      <c r="D110" s="22" t="s">
        <v>436</v>
      </c>
    </row>
    <row r="111" spans="1:4" hidden="1">
      <c r="A111" s="21"/>
      <c r="B111" s="32"/>
      <c r="C111" s="20" t="s">
        <v>217</v>
      </c>
      <c r="D111" s="22" t="s">
        <v>436</v>
      </c>
    </row>
    <row r="112" spans="1:4" hidden="1">
      <c r="A112" s="21"/>
      <c r="B112" s="32"/>
      <c r="C112" s="20" t="s">
        <v>217</v>
      </c>
      <c r="D112" s="22" t="s">
        <v>436</v>
      </c>
    </row>
    <row r="113" spans="1:4" hidden="1">
      <c r="A113" s="21"/>
      <c r="B113" s="32"/>
      <c r="C113" s="20" t="s">
        <v>217</v>
      </c>
      <c r="D113" s="22" t="s">
        <v>436</v>
      </c>
    </row>
    <row r="114" spans="1:4" hidden="1">
      <c r="A114" s="21"/>
      <c r="B114" s="32"/>
      <c r="C114" s="20" t="s">
        <v>217</v>
      </c>
      <c r="D114" s="22" t="s">
        <v>436</v>
      </c>
    </row>
    <row r="115" spans="1:4" hidden="1">
      <c r="A115" s="21"/>
      <c r="B115" s="32"/>
      <c r="C115" s="20" t="s">
        <v>217</v>
      </c>
      <c r="D115" s="22" t="s">
        <v>436</v>
      </c>
    </row>
    <row r="116" spans="1:4" hidden="1">
      <c r="A116" s="21"/>
      <c r="B116" s="32"/>
      <c r="C116" s="20" t="s">
        <v>217</v>
      </c>
      <c r="D116" s="22" t="s">
        <v>436</v>
      </c>
    </row>
    <row r="117" spans="1:4">
      <c r="A117" s="21"/>
      <c r="B117" s="32"/>
      <c r="C117" s="20" t="s">
        <v>217</v>
      </c>
      <c r="D117" s="22" t="s">
        <v>436</v>
      </c>
    </row>
    <row r="118" spans="1:4">
      <c r="A118" s="19" t="s">
        <v>8</v>
      </c>
      <c r="B118" s="23">
        <f>SUM(B119:B120)</f>
        <v>0</v>
      </c>
      <c r="C118" s="20" t="s">
        <v>217</v>
      </c>
      <c r="D118" s="22" t="s">
        <v>436</v>
      </c>
    </row>
    <row r="119" spans="1:4">
      <c r="A119" s="21" t="s">
        <v>9</v>
      </c>
      <c r="B119" s="8"/>
      <c r="C119" s="20" t="s">
        <v>217</v>
      </c>
      <c r="D119" s="22" t="s">
        <v>436</v>
      </c>
    </row>
    <row r="120" spans="1:4">
      <c r="A120" s="21"/>
      <c r="B120" s="8"/>
      <c r="C120" s="20" t="s">
        <v>217</v>
      </c>
      <c r="D120" s="22" t="s">
        <v>436</v>
      </c>
    </row>
    <row r="121" spans="1:4" ht="51">
      <c r="A121" s="19" t="s">
        <v>10</v>
      </c>
      <c r="B121" s="23">
        <f>B122+B123+B124+B125</f>
        <v>0</v>
      </c>
      <c r="C121" s="20" t="s">
        <v>217</v>
      </c>
      <c r="D121" s="22" t="s">
        <v>436</v>
      </c>
    </row>
    <row r="122" spans="1:4" hidden="1">
      <c r="A122" s="21"/>
      <c r="B122" s="8"/>
      <c r="C122" s="20" t="s">
        <v>217</v>
      </c>
      <c r="D122" s="22" t="s">
        <v>436</v>
      </c>
    </row>
    <row r="123" spans="1:4" hidden="1">
      <c r="A123" s="21"/>
      <c r="B123" s="8"/>
      <c r="C123" s="20" t="s">
        <v>217</v>
      </c>
      <c r="D123" s="22" t="s">
        <v>436</v>
      </c>
    </row>
    <row r="124" spans="1:4" hidden="1">
      <c r="A124" s="21"/>
      <c r="B124" s="8"/>
      <c r="C124" s="20" t="s">
        <v>217</v>
      </c>
      <c r="D124" s="22" t="s">
        <v>436</v>
      </c>
    </row>
    <row r="125" spans="1:4" hidden="1">
      <c r="A125" s="21"/>
      <c r="B125" s="8"/>
      <c r="C125" s="20" t="s">
        <v>217</v>
      </c>
      <c r="D125" s="22" t="s">
        <v>436</v>
      </c>
    </row>
    <row r="126" spans="1:4" hidden="1">
      <c r="A126" s="21"/>
      <c r="B126" s="8"/>
      <c r="C126" s="20" t="s">
        <v>217</v>
      </c>
      <c r="D126" s="22" t="s">
        <v>436</v>
      </c>
    </row>
    <row r="127" spans="1:4" hidden="1">
      <c r="A127" s="21"/>
      <c r="B127" s="8"/>
      <c r="C127" s="20" t="s">
        <v>217</v>
      </c>
      <c r="D127" s="22" t="s">
        <v>436</v>
      </c>
    </row>
    <row r="128" spans="1:4" hidden="1">
      <c r="A128" s="21"/>
      <c r="B128" s="8"/>
      <c r="C128" s="20" t="s">
        <v>217</v>
      </c>
      <c r="D128" s="22" t="s">
        <v>436</v>
      </c>
    </row>
    <row r="129" spans="1:4" hidden="1">
      <c r="A129" s="21"/>
      <c r="B129" s="8"/>
      <c r="C129" s="20" t="s">
        <v>217</v>
      </c>
      <c r="D129" s="22" t="s">
        <v>436</v>
      </c>
    </row>
    <row r="130" spans="1:4" hidden="1">
      <c r="A130" s="21"/>
      <c r="B130" s="8"/>
      <c r="C130" s="20" t="s">
        <v>217</v>
      </c>
      <c r="D130" s="22" t="s">
        <v>436</v>
      </c>
    </row>
    <row r="131" spans="1:4" hidden="1">
      <c r="A131" s="21"/>
      <c r="B131" s="8"/>
      <c r="C131" s="20" t="s">
        <v>217</v>
      </c>
      <c r="D131" s="22" t="s">
        <v>436</v>
      </c>
    </row>
    <row r="132" spans="1:4" ht="38.25">
      <c r="A132" s="19" t="s">
        <v>11</v>
      </c>
      <c r="B132" s="23"/>
      <c r="C132" s="20" t="s">
        <v>217</v>
      </c>
      <c r="D132" s="22" t="s">
        <v>436</v>
      </c>
    </row>
    <row r="133" spans="1:4" ht="25.5">
      <c r="A133" s="21" t="s">
        <v>12</v>
      </c>
      <c r="B133" s="23">
        <f>B134+B135+B136+B137</f>
        <v>0</v>
      </c>
      <c r="C133" s="20" t="s">
        <v>217</v>
      </c>
      <c r="D133" s="22" t="s">
        <v>436</v>
      </c>
    </row>
    <row r="134" spans="1:4">
      <c r="A134" s="21" t="s">
        <v>27</v>
      </c>
      <c r="B134" s="8"/>
      <c r="C134" s="20" t="s">
        <v>217</v>
      </c>
      <c r="D134" s="22" t="s">
        <v>436</v>
      </c>
    </row>
    <row r="135" spans="1:4" hidden="1">
      <c r="A135" s="59"/>
      <c r="B135" s="8"/>
      <c r="C135" s="20" t="s">
        <v>217</v>
      </c>
      <c r="D135" s="22" t="s">
        <v>436</v>
      </c>
    </row>
    <row r="136" spans="1:4" hidden="1">
      <c r="A136" s="44"/>
      <c r="B136" s="8"/>
      <c r="C136" s="20" t="s">
        <v>217</v>
      </c>
      <c r="D136" s="22" t="s">
        <v>436</v>
      </c>
    </row>
    <row r="137" spans="1:4" hidden="1">
      <c r="A137" s="21"/>
      <c r="B137" s="8"/>
      <c r="C137" s="20" t="s">
        <v>217</v>
      </c>
      <c r="D137" s="22" t="s">
        <v>436</v>
      </c>
    </row>
    <row r="138" spans="1:4" hidden="1">
      <c r="A138" s="61"/>
      <c r="B138" s="8"/>
      <c r="C138" s="20" t="s">
        <v>217</v>
      </c>
      <c r="D138" s="22" t="s">
        <v>436</v>
      </c>
    </row>
    <row r="139" spans="1:4" hidden="1">
      <c r="A139" s="61"/>
      <c r="B139" s="46"/>
      <c r="C139" s="20" t="s">
        <v>217</v>
      </c>
      <c r="D139" s="22" t="s">
        <v>436</v>
      </c>
    </row>
    <row r="140" spans="1:4" hidden="1">
      <c r="A140" s="61"/>
      <c r="B140" s="46"/>
      <c r="C140" s="20" t="s">
        <v>217</v>
      </c>
      <c r="D140" s="22" t="s">
        <v>436</v>
      </c>
    </row>
    <row r="141" spans="1:4" hidden="1">
      <c r="A141" s="61"/>
      <c r="B141" s="46"/>
      <c r="C141" s="20" t="s">
        <v>217</v>
      </c>
      <c r="D141" s="22" t="s">
        <v>436</v>
      </c>
    </row>
    <row r="142" spans="1:4" hidden="1">
      <c r="A142" s="61"/>
      <c r="B142" s="46"/>
      <c r="C142" s="20" t="s">
        <v>217</v>
      </c>
      <c r="D142" s="22" t="s">
        <v>436</v>
      </c>
    </row>
    <row r="143" spans="1:4" hidden="1">
      <c r="A143" s="21"/>
      <c r="B143" s="46"/>
      <c r="C143" s="20" t="s">
        <v>217</v>
      </c>
      <c r="D143" s="22" t="s">
        <v>436</v>
      </c>
    </row>
    <row r="144" spans="1:4" hidden="1">
      <c r="A144" s="21"/>
      <c r="B144" s="46"/>
      <c r="C144" s="20" t="s">
        <v>217</v>
      </c>
      <c r="D144" s="22" t="s">
        <v>436</v>
      </c>
    </row>
    <row r="145" spans="1:4" hidden="1">
      <c r="A145" s="21"/>
      <c r="B145" s="48"/>
      <c r="C145" s="20" t="s">
        <v>217</v>
      </c>
      <c r="D145" s="22" t="s">
        <v>436</v>
      </c>
    </row>
    <row r="146" spans="1:4" hidden="1">
      <c r="A146" s="21"/>
      <c r="B146" s="49"/>
      <c r="C146" s="20" t="s">
        <v>217</v>
      </c>
      <c r="D146" s="22" t="s">
        <v>436</v>
      </c>
    </row>
    <row r="147" spans="1:4" hidden="1">
      <c r="A147" s="21"/>
      <c r="B147" s="51"/>
      <c r="C147" s="20" t="s">
        <v>217</v>
      </c>
      <c r="D147" s="22" t="s">
        <v>436</v>
      </c>
    </row>
    <row r="148" spans="1:4" hidden="1">
      <c r="A148" s="21"/>
      <c r="B148" s="51"/>
      <c r="C148" s="20" t="s">
        <v>217</v>
      </c>
      <c r="D148" s="22" t="s">
        <v>436</v>
      </c>
    </row>
    <row r="149" spans="1:4" hidden="1">
      <c r="A149" s="21"/>
      <c r="B149" s="51"/>
      <c r="C149" s="20" t="s">
        <v>217</v>
      </c>
      <c r="D149" s="22" t="s">
        <v>436</v>
      </c>
    </row>
    <row r="150" spans="1:4" hidden="1">
      <c r="A150" s="21"/>
      <c r="B150" s="51"/>
      <c r="C150" s="20" t="s">
        <v>217</v>
      </c>
      <c r="D150" s="22" t="s">
        <v>436</v>
      </c>
    </row>
    <row r="151" spans="1:4" hidden="1">
      <c r="A151" s="21"/>
      <c r="B151" s="51"/>
      <c r="C151" s="20" t="s">
        <v>217</v>
      </c>
      <c r="D151" s="22" t="s">
        <v>436</v>
      </c>
    </row>
    <row r="152" spans="1:4" hidden="1">
      <c r="A152" s="21"/>
      <c r="B152" s="51"/>
      <c r="C152" s="20" t="s">
        <v>217</v>
      </c>
      <c r="D152" s="22" t="s">
        <v>436</v>
      </c>
    </row>
    <row r="153" spans="1:4" hidden="1">
      <c r="A153" s="21"/>
      <c r="B153" s="51"/>
      <c r="C153" s="20" t="s">
        <v>217</v>
      </c>
      <c r="D153" s="22" t="s">
        <v>436</v>
      </c>
    </row>
    <row r="154" spans="1:4" hidden="1">
      <c r="A154" s="21"/>
      <c r="B154" s="51"/>
      <c r="C154" s="20" t="s">
        <v>217</v>
      </c>
      <c r="D154" s="22" t="s">
        <v>436</v>
      </c>
    </row>
    <row r="155" spans="1:4" hidden="1">
      <c r="A155" s="21"/>
      <c r="B155" s="51"/>
      <c r="C155" s="20" t="s">
        <v>217</v>
      </c>
      <c r="D155" s="22" t="s">
        <v>436</v>
      </c>
    </row>
    <row r="156" spans="1:4" hidden="1">
      <c r="A156" s="21"/>
      <c r="B156" s="51"/>
      <c r="C156" s="20" t="s">
        <v>217</v>
      </c>
      <c r="D156" s="22" t="s">
        <v>436</v>
      </c>
    </row>
    <row r="157" spans="1:4" hidden="1">
      <c r="A157" s="21"/>
      <c r="B157" s="51"/>
      <c r="C157" s="20" t="s">
        <v>217</v>
      </c>
      <c r="D157" s="22" t="s">
        <v>436</v>
      </c>
    </row>
    <row r="158" spans="1:4" hidden="1">
      <c r="A158" s="21"/>
      <c r="B158" s="51"/>
      <c r="C158" s="20" t="s">
        <v>217</v>
      </c>
      <c r="D158" s="22" t="s">
        <v>436</v>
      </c>
    </row>
    <row r="159" spans="1:4" hidden="1">
      <c r="A159" s="21"/>
      <c r="B159" s="51"/>
      <c r="C159" s="20" t="s">
        <v>217</v>
      </c>
      <c r="D159" s="22" t="s">
        <v>436</v>
      </c>
    </row>
    <row r="160" spans="1:4" hidden="1">
      <c r="A160" s="21"/>
      <c r="B160" s="51"/>
      <c r="C160" s="20" t="s">
        <v>217</v>
      </c>
      <c r="D160" s="22" t="s">
        <v>436</v>
      </c>
    </row>
    <row r="161" spans="1:4" hidden="1">
      <c r="A161" s="21"/>
      <c r="B161" s="51"/>
      <c r="C161" s="20" t="s">
        <v>217</v>
      </c>
      <c r="D161" s="22" t="s">
        <v>436</v>
      </c>
    </row>
    <row r="162" spans="1:4" hidden="1">
      <c r="A162" s="21"/>
      <c r="B162" s="51"/>
      <c r="C162" s="20" t="s">
        <v>217</v>
      </c>
      <c r="D162" s="22" t="s">
        <v>436</v>
      </c>
    </row>
    <row r="163" spans="1:4" hidden="1">
      <c r="A163" s="21"/>
      <c r="B163" s="51"/>
      <c r="C163" s="20" t="s">
        <v>217</v>
      </c>
      <c r="D163" s="22" t="s">
        <v>436</v>
      </c>
    </row>
    <row r="164" spans="1:4" hidden="1">
      <c r="A164" s="21"/>
      <c r="B164" s="51"/>
      <c r="C164" s="20" t="s">
        <v>217</v>
      </c>
      <c r="D164" s="22" t="s">
        <v>436</v>
      </c>
    </row>
    <row r="165" spans="1:4" hidden="1">
      <c r="A165" s="21"/>
      <c r="B165" s="51"/>
      <c r="C165" s="20" t="s">
        <v>217</v>
      </c>
      <c r="D165" s="22" t="s">
        <v>436</v>
      </c>
    </row>
    <row r="166" spans="1:4" hidden="1">
      <c r="A166" s="53"/>
      <c r="B166" s="43"/>
      <c r="C166" s="20" t="s">
        <v>217</v>
      </c>
      <c r="D166" s="22" t="s">
        <v>436</v>
      </c>
    </row>
    <row r="167" spans="1:4" ht="15" hidden="1">
      <c r="A167" s="33"/>
      <c r="B167" s="41"/>
      <c r="C167" s="20" t="s">
        <v>217</v>
      </c>
      <c r="D167" s="22" t="s">
        <v>436</v>
      </c>
    </row>
    <row r="168" spans="1:4" ht="15" hidden="1">
      <c r="A168" s="33"/>
      <c r="B168" s="41"/>
      <c r="C168" s="20" t="s">
        <v>217</v>
      </c>
      <c r="D168" s="22" t="s">
        <v>436</v>
      </c>
    </row>
    <row r="169" spans="1:4" ht="15" hidden="1">
      <c r="A169" s="33"/>
      <c r="B169" s="41"/>
      <c r="C169" s="20" t="s">
        <v>217</v>
      </c>
      <c r="D169" s="22" t="s">
        <v>436</v>
      </c>
    </row>
    <row r="170" spans="1:4" ht="15" hidden="1">
      <c r="A170" s="33"/>
      <c r="B170" s="41"/>
      <c r="C170" s="20" t="s">
        <v>217</v>
      </c>
      <c r="D170" s="22" t="s">
        <v>436</v>
      </c>
    </row>
    <row r="171" spans="1:4" ht="15" hidden="1">
      <c r="A171" s="33"/>
      <c r="B171" s="41"/>
      <c r="C171" s="20" t="s">
        <v>217</v>
      </c>
      <c r="D171" s="22" t="s">
        <v>436</v>
      </c>
    </row>
    <row r="172" spans="1:4">
      <c r="A172" s="21" t="s">
        <v>13</v>
      </c>
      <c r="B172" s="8">
        <f>B173+B174+B178</f>
        <v>0</v>
      </c>
      <c r="C172" s="20" t="s">
        <v>217</v>
      </c>
      <c r="D172" s="22" t="s">
        <v>436</v>
      </c>
    </row>
    <row r="173" spans="1:4">
      <c r="A173" s="21"/>
      <c r="B173" s="8"/>
      <c r="C173" s="20" t="s">
        <v>217</v>
      </c>
      <c r="D173" s="22" t="s">
        <v>436</v>
      </c>
    </row>
    <row r="174" spans="1:4">
      <c r="A174" s="18"/>
      <c r="B174" s="8"/>
      <c r="C174" s="20" t="s">
        <v>217</v>
      </c>
      <c r="D174" s="22" t="s">
        <v>436</v>
      </c>
    </row>
    <row r="175" spans="1:4">
      <c r="A175" s="60"/>
      <c r="B175" s="8">
        <v>15431000</v>
      </c>
      <c r="C175" s="20" t="s">
        <v>217</v>
      </c>
      <c r="D175" s="22" t="s">
        <v>436</v>
      </c>
    </row>
    <row r="176" spans="1:4">
      <c r="A176" s="60"/>
      <c r="B176" s="8">
        <v>66794000</v>
      </c>
      <c r="C176" s="20" t="s">
        <v>217</v>
      </c>
      <c r="D176" s="4" t="s">
        <v>437</v>
      </c>
    </row>
    <row r="177" spans="1:4">
      <c r="A177" s="60"/>
      <c r="B177" s="8"/>
      <c r="C177" s="3"/>
      <c r="D177" s="4"/>
    </row>
    <row r="178" spans="1:4">
      <c r="A178" s="60"/>
      <c r="B178" s="8"/>
      <c r="C178" s="3"/>
      <c r="D178" s="4"/>
    </row>
    <row r="179" spans="1:4" ht="13.5" thickBot="1">
      <c r="A179" s="37" t="s">
        <v>14</v>
      </c>
      <c r="B179" s="69">
        <f>+B7+B13+B101+B118+B121+B132+B172</f>
        <v>191905000</v>
      </c>
      <c r="C179" s="38"/>
      <c r="D179" s="39"/>
    </row>
    <row r="180" spans="1:4">
      <c r="A180" s="10"/>
      <c r="B180" s="10"/>
      <c r="C180" s="10"/>
      <c r="D180" s="10"/>
    </row>
    <row r="181" spans="1:4">
      <c r="A181" s="92"/>
      <c r="B181" s="92"/>
      <c r="C181" s="266"/>
      <c r="D181" s="266"/>
    </row>
  </sheetData>
  <mergeCells count="3">
    <mergeCell ref="A4:D4"/>
    <mergeCell ref="A5:D5"/>
    <mergeCell ref="C181:D181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427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SUM(B14:B31)</f>
        <v>13145.91</v>
      </c>
      <c r="C13" s="20"/>
      <c r="D13" s="55"/>
    </row>
    <row r="14" spans="1:4">
      <c r="A14" s="21" t="s">
        <v>21</v>
      </c>
      <c r="B14" s="8">
        <f>9887.22+58.69</f>
        <v>9945.91</v>
      </c>
      <c r="C14" s="83" t="s">
        <v>428</v>
      </c>
      <c r="D14" s="58" t="s">
        <v>168</v>
      </c>
    </row>
    <row r="15" spans="1:4">
      <c r="A15" s="21"/>
      <c r="B15" s="8">
        <v>1500</v>
      </c>
      <c r="C15" s="83" t="s">
        <v>429</v>
      </c>
      <c r="D15" s="58" t="s">
        <v>430</v>
      </c>
    </row>
    <row r="16" spans="1:4">
      <c r="A16" s="21"/>
      <c r="B16" s="8"/>
      <c r="C16" s="29"/>
      <c r="D16" s="58"/>
    </row>
    <row r="17" spans="1:4">
      <c r="A17" s="21"/>
      <c r="B17" s="8"/>
      <c r="C17" s="29"/>
      <c r="D17" s="58"/>
    </row>
    <row r="18" spans="1:4">
      <c r="A18" s="21"/>
      <c r="B18" s="8"/>
      <c r="C18" s="29"/>
      <c r="D18" s="58"/>
    </row>
    <row r="19" spans="1:4">
      <c r="A19" s="21"/>
      <c r="B19" s="8"/>
      <c r="C19" s="29"/>
      <c r="D19" s="58"/>
    </row>
    <row r="20" spans="1:4">
      <c r="A20" s="21"/>
      <c r="B20" s="8"/>
      <c r="C20" s="29"/>
      <c r="D20" s="58"/>
    </row>
    <row r="21" spans="1:4" ht="25.5">
      <c r="A21" s="21"/>
      <c r="B21" s="8">
        <v>100</v>
      </c>
      <c r="C21" s="29" t="s">
        <v>431</v>
      </c>
      <c r="D21" s="58" t="s">
        <v>432</v>
      </c>
    </row>
    <row r="22" spans="1:4" ht="25.5">
      <c r="A22" s="21"/>
      <c r="B22" s="8">
        <v>100</v>
      </c>
      <c r="C22" s="29" t="s">
        <v>431</v>
      </c>
      <c r="D22" s="58" t="s">
        <v>433</v>
      </c>
    </row>
    <row r="23" spans="1:4">
      <c r="A23" s="21"/>
      <c r="B23" s="8">
        <v>1500</v>
      </c>
      <c r="C23" s="83" t="s">
        <v>429</v>
      </c>
      <c r="D23" s="58" t="s">
        <v>430</v>
      </c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58"/>
    </row>
    <row r="30" spans="1:4" hidden="1">
      <c r="A30" s="21"/>
      <c r="B30" s="8"/>
      <c r="C30" s="3"/>
      <c r="D30" s="58"/>
    </row>
    <row r="31" spans="1:4" hidden="1">
      <c r="A31" s="21"/>
      <c r="B31" s="8"/>
      <c r="C31" s="3"/>
      <c r="D31" s="58"/>
    </row>
    <row r="32" spans="1:4" hidden="1">
      <c r="A32" s="21"/>
      <c r="B32" s="8"/>
      <c r="C32" s="3"/>
      <c r="D32" s="58"/>
    </row>
    <row r="33" spans="1:4" hidden="1">
      <c r="A33" s="21"/>
      <c r="B33" s="8"/>
      <c r="C33" s="3"/>
      <c r="D33" s="58"/>
    </row>
    <row r="34" spans="1:4" hidden="1">
      <c r="A34" s="21"/>
      <c r="B34" s="8"/>
      <c r="C34" s="3"/>
      <c r="D34" s="58"/>
    </row>
    <row r="35" spans="1:4" hidden="1">
      <c r="A35" s="21"/>
      <c r="B35" s="8"/>
      <c r="C35" s="3"/>
      <c r="D35" s="58"/>
    </row>
    <row r="36" spans="1:4" hidden="1">
      <c r="A36" s="21"/>
      <c r="B36" s="8"/>
      <c r="C36" s="3"/>
      <c r="D36" s="58"/>
    </row>
    <row r="37" spans="1:4" hidden="1">
      <c r="A37" s="21"/>
      <c r="B37" s="8"/>
      <c r="C37" s="3"/>
      <c r="D37" s="58"/>
    </row>
    <row r="38" spans="1:4" hidden="1">
      <c r="A38" s="21"/>
      <c r="B38" s="8"/>
      <c r="C38" s="3"/>
      <c r="D38" s="58"/>
    </row>
    <row r="39" spans="1:4" hidden="1">
      <c r="A39" s="21"/>
      <c r="B39" s="8"/>
      <c r="C39" s="3"/>
      <c r="D39" s="58"/>
    </row>
    <row r="40" spans="1:4" hidden="1">
      <c r="A40" s="21"/>
      <c r="B40" s="8"/>
      <c r="C40" s="3"/>
      <c r="D40" s="58"/>
    </row>
    <row r="41" spans="1:4" hidden="1">
      <c r="A41" s="21"/>
      <c r="B41" s="8"/>
      <c r="C41" s="3"/>
      <c r="D41" s="58"/>
    </row>
    <row r="42" spans="1:4" hidden="1">
      <c r="A42" s="21"/>
      <c r="B42" s="8"/>
      <c r="C42" s="3"/>
      <c r="D42" s="58"/>
    </row>
    <row r="43" spans="1:4" hidden="1">
      <c r="A43" s="21"/>
      <c r="B43" s="8"/>
      <c r="C43" s="3"/>
      <c r="D43" s="58"/>
    </row>
    <row r="44" spans="1:4" hidden="1">
      <c r="A44" s="21"/>
      <c r="B44" s="8"/>
      <c r="C44" s="3"/>
      <c r="D44" s="58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6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 hidden="1">
      <c r="A97" s="21"/>
      <c r="B97" s="8"/>
      <c r="C97" s="3"/>
      <c r="D97" s="4"/>
    </row>
    <row r="98" spans="1:4" hidden="1">
      <c r="A98" s="21"/>
      <c r="B98" s="8"/>
      <c r="C98" s="3"/>
      <c r="D98" s="4"/>
    </row>
    <row r="99" spans="1:4" hidden="1">
      <c r="A99" s="21"/>
      <c r="B99" s="8"/>
      <c r="C99" s="3"/>
      <c r="D99" s="4"/>
    </row>
    <row r="100" spans="1:4" hidden="1">
      <c r="A100" s="21"/>
      <c r="B100" s="8"/>
      <c r="C100" s="3"/>
      <c r="D100" s="4"/>
    </row>
    <row r="101" spans="1:4" ht="25.5">
      <c r="A101" s="19" t="s">
        <v>7</v>
      </c>
      <c r="B101" s="68">
        <f>B102+B103+B104+B108+B109</f>
        <v>120000</v>
      </c>
      <c r="C101" s="20" t="s">
        <v>217</v>
      </c>
      <c r="D101" s="22" t="s">
        <v>434</v>
      </c>
    </row>
    <row r="102" spans="1:4" hidden="1">
      <c r="A102" s="19"/>
      <c r="B102" s="68">
        <v>120000</v>
      </c>
      <c r="C102" s="29"/>
      <c r="D102" s="22"/>
    </row>
    <row r="103" spans="1:4" hidden="1">
      <c r="A103" s="19"/>
      <c r="B103" s="68"/>
      <c r="C103" s="29"/>
      <c r="D103" s="22"/>
    </row>
    <row r="104" spans="1:4" hidden="1">
      <c r="A104" s="19"/>
      <c r="B104" s="68"/>
      <c r="C104" s="29"/>
      <c r="D104" s="72"/>
    </row>
    <row r="105" spans="1:4" hidden="1">
      <c r="A105" s="21"/>
      <c r="B105" s="8"/>
      <c r="C105" s="29"/>
      <c r="D105" s="72"/>
    </row>
    <row r="106" spans="1:4" hidden="1">
      <c r="A106" s="21"/>
      <c r="B106" s="8"/>
      <c r="C106" s="29"/>
      <c r="D106" s="72"/>
    </row>
    <row r="107" spans="1:4" hidden="1">
      <c r="A107" s="21"/>
      <c r="B107" s="8"/>
      <c r="C107" s="29"/>
      <c r="D107" s="72"/>
    </row>
    <row r="108" spans="1:4" hidden="1">
      <c r="A108" s="21"/>
      <c r="B108" s="8"/>
      <c r="C108" s="29"/>
      <c r="D108" s="72"/>
    </row>
    <row r="109" spans="1:4" hidden="1">
      <c r="A109" s="21"/>
      <c r="B109" s="8"/>
      <c r="C109" s="29"/>
      <c r="D109" s="72"/>
    </row>
    <row r="110" spans="1:4" hidden="1">
      <c r="A110" s="21"/>
      <c r="B110" s="57"/>
      <c r="C110" s="29"/>
      <c r="D110" s="72"/>
    </row>
    <row r="111" spans="1:4" hidden="1">
      <c r="A111" s="21"/>
      <c r="B111" s="32"/>
      <c r="C111" s="29"/>
      <c r="D111" s="40"/>
    </row>
    <row r="112" spans="1:4" hidden="1">
      <c r="A112" s="21"/>
      <c r="B112" s="32"/>
      <c r="C112" s="29"/>
      <c r="D112" s="40"/>
    </row>
    <row r="113" spans="1:4" hidden="1">
      <c r="A113" s="21"/>
      <c r="B113" s="32"/>
      <c r="C113" s="29"/>
      <c r="D113" s="40"/>
    </row>
    <row r="114" spans="1:4" hidden="1">
      <c r="A114" s="21"/>
      <c r="B114" s="32"/>
      <c r="C114" s="29"/>
      <c r="D114" s="40"/>
    </row>
    <row r="115" spans="1:4" hidden="1">
      <c r="A115" s="21"/>
      <c r="B115" s="32"/>
      <c r="C115" s="29"/>
      <c r="D115" s="40"/>
    </row>
    <row r="116" spans="1:4" hidden="1">
      <c r="A116" s="21"/>
      <c r="B116" s="32"/>
      <c r="C116" s="29"/>
      <c r="D116" s="58"/>
    </row>
    <row r="117" spans="1:4" hidden="1">
      <c r="A117" s="21"/>
      <c r="B117" s="32"/>
      <c r="C117" s="29"/>
      <c r="D117" s="58"/>
    </row>
    <row r="118" spans="1:4">
      <c r="A118" s="19" t="s">
        <v>8</v>
      </c>
      <c r="B118" s="23">
        <f>SUM(B119:B120)</f>
        <v>0</v>
      </c>
      <c r="C118" s="20"/>
      <c r="D118" s="22"/>
    </row>
    <row r="119" spans="1:4">
      <c r="A119" s="21" t="s">
        <v>9</v>
      </c>
      <c r="B119" s="8"/>
      <c r="C119" s="29"/>
      <c r="D119" s="40"/>
    </row>
    <row r="120" spans="1:4">
      <c r="A120" s="21"/>
      <c r="B120" s="8"/>
      <c r="C120" s="6"/>
      <c r="D120" s="9"/>
    </row>
    <row r="121" spans="1:4" ht="51">
      <c r="A121" s="19" t="s">
        <v>10</v>
      </c>
      <c r="B121" s="23">
        <f>B122+B123+B124+B125</f>
        <v>0</v>
      </c>
      <c r="C121" s="20"/>
      <c r="D121" s="22"/>
    </row>
    <row r="122" spans="1:4" hidden="1">
      <c r="A122" s="21"/>
      <c r="B122" s="8"/>
      <c r="C122" s="3"/>
      <c r="D122" s="7"/>
    </row>
    <row r="123" spans="1:4" hidden="1">
      <c r="A123" s="21"/>
      <c r="B123" s="8"/>
      <c r="C123" s="29"/>
      <c r="D123" s="56"/>
    </row>
    <row r="124" spans="1:4" hidden="1">
      <c r="A124" s="21"/>
      <c r="B124" s="8"/>
      <c r="C124" s="3"/>
      <c r="D124" s="7"/>
    </row>
    <row r="125" spans="1:4" hidden="1">
      <c r="A125" s="21"/>
      <c r="B125" s="8"/>
      <c r="C125" s="29"/>
      <c r="D125" s="56"/>
    </row>
    <row r="126" spans="1:4" hidden="1">
      <c r="A126" s="21"/>
      <c r="B126" s="8"/>
      <c r="C126" s="29"/>
      <c r="D126" s="56"/>
    </row>
    <row r="127" spans="1:4" hidden="1">
      <c r="A127" s="21"/>
      <c r="B127" s="8"/>
      <c r="C127" s="3"/>
      <c r="D127" s="56"/>
    </row>
    <row r="128" spans="1:4" hidden="1">
      <c r="A128" s="21"/>
      <c r="B128" s="8"/>
      <c r="C128" s="3"/>
      <c r="D128" s="56"/>
    </row>
    <row r="129" spans="1:4" hidden="1">
      <c r="A129" s="21"/>
      <c r="B129" s="8"/>
      <c r="C129" s="3"/>
      <c r="D129" s="7"/>
    </row>
    <row r="130" spans="1:4" hidden="1">
      <c r="A130" s="21"/>
      <c r="B130" s="8"/>
      <c r="C130" s="3"/>
      <c r="D130" s="7"/>
    </row>
    <row r="131" spans="1:4" hidden="1">
      <c r="A131" s="21"/>
      <c r="B131" s="8"/>
      <c r="C131" s="3"/>
      <c r="D131" s="7"/>
    </row>
    <row r="132" spans="1:4" ht="38.25">
      <c r="A132" s="19" t="s">
        <v>11</v>
      </c>
      <c r="B132" s="23"/>
      <c r="C132" s="20"/>
      <c r="D132" s="22"/>
    </row>
    <row r="133" spans="1:4" ht="25.5">
      <c r="A133" s="21" t="s">
        <v>12</v>
      </c>
      <c r="B133" s="23">
        <f>B134+B135+B136+B137</f>
        <v>0</v>
      </c>
      <c r="C133" s="20"/>
      <c r="D133" s="22"/>
    </row>
    <row r="134" spans="1:4">
      <c r="A134" s="21" t="s">
        <v>27</v>
      </c>
      <c r="B134" s="8"/>
      <c r="C134" s="3"/>
      <c r="D134" s="7"/>
    </row>
    <row r="135" spans="1:4" hidden="1">
      <c r="A135" s="59"/>
      <c r="B135" s="8"/>
      <c r="C135" s="29"/>
      <c r="D135" s="56"/>
    </row>
    <row r="136" spans="1:4" hidden="1">
      <c r="A136" s="44"/>
      <c r="B136" s="8"/>
      <c r="C136" s="3"/>
      <c r="D136" s="7"/>
    </row>
    <row r="137" spans="1:4" hidden="1">
      <c r="A137" s="21"/>
      <c r="B137" s="8"/>
      <c r="C137" s="29"/>
      <c r="D137" s="56"/>
    </row>
    <row r="138" spans="1:4" hidden="1">
      <c r="A138" s="61"/>
      <c r="B138" s="8"/>
      <c r="C138" s="29"/>
      <c r="D138" s="56"/>
    </row>
    <row r="139" spans="1:4" hidden="1">
      <c r="A139" s="61"/>
      <c r="B139" s="46"/>
      <c r="C139" s="45"/>
      <c r="D139" s="62"/>
    </row>
    <row r="140" spans="1:4" hidden="1">
      <c r="A140" s="61"/>
      <c r="B140" s="46"/>
      <c r="C140" s="45"/>
      <c r="D140" s="62"/>
    </row>
    <row r="141" spans="1:4" hidden="1">
      <c r="A141" s="61"/>
      <c r="B141" s="46"/>
      <c r="C141" s="45"/>
      <c r="D141" s="62"/>
    </row>
    <row r="142" spans="1:4" hidden="1">
      <c r="A142" s="61"/>
      <c r="B142" s="46"/>
      <c r="C142" s="45"/>
      <c r="D142" s="62"/>
    </row>
    <row r="143" spans="1:4" hidden="1">
      <c r="A143" s="21"/>
      <c r="B143" s="46"/>
      <c r="C143" s="47"/>
      <c r="D143" s="63"/>
    </row>
    <row r="144" spans="1:4" hidden="1">
      <c r="A144" s="21"/>
      <c r="B144" s="46"/>
      <c r="C144" s="42"/>
      <c r="D144" s="63"/>
    </row>
    <row r="145" spans="1:4" hidden="1">
      <c r="A145" s="21"/>
      <c r="B145" s="48"/>
      <c r="C145" s="47"/>
      <c r="D145" s="63"/>
    </row>
    <row r="146" spans="1:4" hidden="1">
      <c r="A146" s="21"/>
      <c r="B146" s="49"/>
      <c r="C146" s="50"/>
      <c r="D146" s="64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52"/>
      <c r="D148" s="65"/>
    </row>
    <row r="149" spans="1:4" hidden="1">
      <c r="A149" s="21"/>
      <c r="B149" s="51"/>
      <c r="C149" s="52"/>
      <c r="D149" s="65"/>
    </row>
    <row r="150" spans="1:4" hidden="1">
      <c r="A150" s="21"/>
      <c r="B150" s="51"/>
      <c r="C150" s="52"/>
      <c r="D150" s="65"/>
    </row>
    <row r="151" spans="1:4" hidden="1">
      <c r="A151" s="21"/>
      <c r="B151" s="51"/>
      <c r="C151" s="52"/>
      <c r="D151" s="65"/>
    </row>
    <row r="152" spans="1:4" hidden="1">
      <c r="A152" s="21"/>
      <c r="B152" s="51"/>
      <c r="C152" s="52"/>
      <c r="D152" s="65"/>
    </row>
    <row r="153" spans="1:4" hidden="1">
      <c r="A153" s="21"/>
      <c r="B153" s="51"/>
      <c r="C153" s="52"/>
      <c r="D153" s="65"/>
    </row>
    <row r="154" spans="1:4" hidden="1">
      <c r="A154" s="21"/>
      <c r="B154" s="51"/>
      <c r="C154" s="52"/>
      <c r="D154" s="65"/>
    </row>
    <row r="155" spans="1:4" hidden="1">
      <c r="A155" s="21"/>
      <c r="B155" s="51"/>
      <c r="C155" s="52"/>
      <c r="D155" s="65"/>
    </row>
    <row r="156" spans="1:4" hidden="1">
      <c r="A156" s="21"/>
      <c r="B156" s="51"/>
      <c r="C156" s="52"/>
      <c r="D156" s="65"/>
    </row>
    <row r="157" spans="1:4" hidden="1">
      <c r="A157" s="21"/>
      <c r="B157" s="51"/>
      <c r="C157" s="52"/>
      <c r="D157" s="65"/>
    </row>
    <row r="158" spans="1:4" hidden="1">
      <c r="A158" s="21"/>
      <c r="B158" s="51"/>
      <c r="C158" s="30"/>
      <c r="D158" s="65"/>
    </row>
    <row r="159" spans="1:4" ht="15" hidden="1">
      <c r="A159" s="21"/>
      <c r="B159" s="51"/>
      <c r="C159" s="30"/>
      <c r="D159" s="66"/>
    </row>
    <row r="160" spans="1:4" ht="15" hidden="1">
      <c r="A160" s="21"/>
      <c r="B160" s="51"/>
      <c r="C160" s="30"/>
      <c r="D160" s="66"/>
    </row>
    <row r="161" spans="1:4" ht="15" hidden="1">
      <c r="A161" s="21"/>
      <c r="B161" s="51"/>
      <c r="C161" s="30"/>
      <c r="D161" s="66"/>
    </row>
    <row r="162" spans="1:4" ht="15" hidden="1">
      <c r="A162" s="21"/>
      <c r="B162" s="51"/>
      <c r="C162" s="30"/>
      <c r="D162" s="66"/>
    </row>
    <row r="163" spans="1:4" ht="15" hidden="1">
      <c r="A163" s="21"/>
      <c r="B163" s="51"/>
      <c r="C163" s="30"/>
      <c r="D163" s="66"/>
    </row>
    <row r="164" spans="1:4" ht="15" hidden="1">
      <c r="A164" s="21"/>
      <c r="B164" s="51"/>
      <c r="C164" s="30"/>
      <c r="D164" s="66"/>
    </row>
    <row r="165" spans="1:4" ht="15" hidden="1">
      <c r="A165" s="21"/>
      <c r="B165" s="51"/>
      <c r="C165" s="30"/>
      <c r="D165" s="66"/>
    </row>
    <row r="166" spans="1:4" hidden="1">
      <c r="A166" s="53"/>
      <c r="B166" s="43"/>
      <c r="C166" s="54"/>
      <c r="D166" s="67"/>
    </row>
    <row r="167" spans="1:4" ht="15" hidden="1">
      <c r="A167" s="33"/>
      <c r="B167" s="41"/>
      <c r="C167" s="30"/>
      <c r="D167" s="62"/>
    </row>
    <row r="168" spans="1:4" ht="15" hidden="1">
      <c r="A168" s="33"/>
      <c r="B168" s="41"/>
      <c r="C168" s="30"/>
      <c r="D168" s="62"/>
    </row>
    <row r="169" spans="1:4" ht="15" hidden="1">
      <c r="A169" s="33"/>
      <c r="B169" s="41"/>
      <c r="C169" s="30"/>
      <c r="D169" s="62"/>
    </row>
    <row r="170" spans="1:4" ht="15" hidden="1">
      <c r="A170" s="33"/>
      <c r="B170" s="41"/>
      <c r="C170" s="30"/>
      <c r="D170" s="62"/>
    </row>
    <row r="171" spans="1:4" ht="15" hidden="1">
      <c r="A171" s="33"/>
      <c r="B171" s="41"/>
      <c r="C171" s="30"/>
      <c r="D171" s="62"/>
    </row>
    <row r="172" spans="1:4">
      <c r="A172" s="21" t="s">
        <v>13</v>
      </c>
      <c r="B172" s="8">
        <f>B173+B174+B175</f>
        <v>0</v>
      </c>
      <c r="C172" s="3"/>
      <c r="D172" s="4"/>
    </row>
    <row r="173" spans="1:4">
      <c r="A173" s="21"/>
      <c r="B173" s="8"/>
      <c r="C173" s="3"/>
      <c r="D173" s="4"/>
    </row>
    <row r="174" spans="1:4">
      <c r="A174" s="18"/>
      <c r="B174" s="8"/>
      <c r="C174" s="3"/>
      <c r="D174" s="4"/>
    </row>
    <row r="175" spans="1:4">
      <c r="A175" s="60"/>
      <c r="B175" s="8"/>
      <c r="C175" s="3"/>
      <c r="D175" s="4"/>
    </row>
    <row r="176" spans="1:4" ht="13.5" thickBot="1">
      <c r="A176" s="37" t="s">
        <v>14</v>
      </c>
      <c r="B176" s="69">
        <f>+B7+B13+B101+B118+B121+B132+B172</f>
        <v>133145.91</v>
      </c>
      <c r="C176" s="38"/>
      <c r="D176" s="39"/>
    </row>
    <row r="177" spans="1:4">
      <c r="A177" s="10"/>
      <c r="B177" s="10"/>
      <c r="C177" s="10"/>
      <c r="D177" s="10"/>
    </row>
    <row r="178" spans="1:4">
      <c r="A178" s="92"/>
      <c r="B178" s="92"/>
      <c r="C178" s="266"/>
      <c r="D178" s="266"/>
    </row>
  </sheetData>
  <mergeCells count="3">
    <mergeCell ref="A4:D4"/>
    <mergeCell ref="A5:D5"/>
    <mergeCell ref="C178:D178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426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SUM(B14:B31)</f>
        <v>6884.25</v>
      </c>
      <c r="C13" s="20"/>
      <c r="D13" s="55"/>
    </row>
    <row r="14" spans="1:4">
      <c r="A14" s="21" t="s">
        <v>21</v>
      </c>
      <c r="B14" s="8">
        <v>1375.44</v>
      </c>
      <c r="C14" s="83" t="s">
        <v>232</v>
      </c>
      <c r="D14" s="58" t="s">
        <v>151</v>
      </c>
    </row>
    <row r="15" spans="1:4">
      <c r="A15" s="21"/>
      <c r="B15" s="8">
        <v>2014.63</v>
      </c>
      <c r="C15" s="83" t="s">
        <v>232</v>
      </c>
      <c r="D15" s="58" t="s">
        <v>151</v>
      </c>
    </row>
    <row r="16" spans="1:4">
      <c r="A16" s="21"/>
      <c r="B16" s="8"/>
      <c r="C16" s="29"/>
      <c r="D16" s="58" t="s">
        <v>151</v>
      </c>
    </row>
    <row r="17" spans="1:4">
      <c r="A17" s="21"/>
      <c r="B17" s="8"/>
      <c r="C17" s="29"/>
      <c r="D17" s="58" t="s">
        <v>151</v>
      </c>
    </row>
    <row r="18" spans="1:4">
      <c r="A18" s="21"/>
      <c r="B18" s="8"/>
      <c r="C18" s="29"/>
      <c r="D18" s="58" t="s">
        <v>151</v>
      </c>
    </row>
    <row r="19" spans="1:4">
      <c r="A19" s="21"/>
      <c r="B19" s="8"/>
      <c r="C19" s="29"/>
      <c r="D19" s="58" t="s">
        <v>151</v>
      </c>
    </row>
    <row r="20" spans="1:4">
      <c r="A20" s="21"/>
      <c r="B20" s="8"/>
      <c r="C20" s="29"/>
      <c r="D20" s="58" t="s">
        <v>151</v>
      </c>
    </row>
    <row r="21" spans="1:4">
      <c r="A21" s="21"/>
      <c r="B21" s="8">
        <v>3494.18</v>
      </c>
      <c r="C21" s="29" t="s">
        <v>152</v>
      </c>
      <c r="D21" s="58" t="s">
        <v>151</v>
      </c>
    </row>
    <row r="22" spans="1:4" hidden="1">
      <c r="A22" s="21"/>
      <c r="B22" s="8"/>
      <c r="C22" s="29"/>
      <c r="D22" s="58"/>
    </row>
    <row r="23" spans="1:4" hidden="1">
      <c r="A23" s="21"/>
      <c r="B23" s="8"/>
      <c r="C23" s="29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58"/>
    </row>
    <row r="30" spans="1:4" hidden="1">
      <c r="A30" s="21"/>
      <c r="B30" s="8"/>
      <c r="C30" s="3"/>
      <c r="D30" s="58"/>
    </row>
    <row r="31" spans="1:4" hidden="1">
      <c r="A31" s="21"/>
      <c r="B31" s="8"/>
      <c r="C31" s="3"/>
      <c r="D31" s="58"/>
    </row>
    <row r="32" spans="1:4" hidden="1">
      <c r="A32" s="21"/>
      <c r="B32" s="8"/>
      <c r="C32" s="3"/>
      <c r="D32" s="58"/>
    </row>
    <row r="33" spans="1:4" hidden="1">
      <c r="A33" s="21"/>
      <c r="B33" s="8"/>
      <c r="C33" s="3"/>
      <c r="D33" s="58"/>
    </row>
    <row r="34" spans="1:4" hidden="1">
      <c r="A34" s="21"/>
      <c r="B34" s="8"/>
      <c r="C34" s="3"/>
      <c r="D34" s="58"/>
    </row>
    <row r="35" spans="1:4" hidden="1">
      <c r="A35" s="21"/>
      <c r="B35" s="8"/>
      <c r="C35" s="3"/>
      <c r="D35" s="58"/>
    </row>
    <row r="36" spans="1:4" hidden="1">
      <c r="A36" s="21"/>
      <c r="B36" s="8"/>
      <c r="C36" s="3"/>
      <c r="D36" s="58"/>
    </row>
    <row r="37" spans="1:4" hidden="1">
      <c r="A37" s="21"/>
      <c r="B37" s="8"/>
      <c r="C37" s="3"/>
      <c r="D37" s="58"/>
    </row>
    <row r="38" spans="1:4" hidden="1">
      <c r="A38" s="21"/>
      <c r="B38" s="8"/>
      <c r="C38" s="3"/>
      <c r="D38" s="58"/>
    </row>
    <row r="39" spans="1:4" hidden="1">
      <c r="A39" s="21"/>
      <c r="B39" s="8"/>
      <c r="C39" s="3"/>
      <c r="D39" s="58"/>
    </row>
    <row r="40" spans="1:4" hidden="1">
      <c r="A40" s="21"/>
      <c r="B40" s="8"/>
      <c r="C40" s="3"/>
      <c r="D40" s="58"/>
    </row>
    <row r="41" spans="1:4" hidden="1">
      <c r="A41" s="21"/>
      <c r="B41" s="8"/>
      <c r="C41" s="3"/>
      <c r="D41" s="58"/>
    </row>
    <row r="42" spans="1:4" hidden="1">
      <c r="A42" s="21"/>
      <c r="B42" s="8"/>
      <c r="C42" s="3"/>
      <c r="D42" s="58"/>
    </row>
    <row r="43" spans="1:4" hidden="1">
      <c r="A43" s="21"/>
      <c r="B43" s="8"/>
      <c r="C43" s="3"/>
      <c r="D43" s="58"/>
    </row>
    <row r="44" spans="1:4" hidden="1">
      <c r="A44" s="21"/>
      <c r="B44" s="8"/>
      <c r="C44" s="3"/>
      <c r="D44" s="58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6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 hidden="1">
      <c r="A97" s="21"/>
      <c r="B97" s="8"/>
      <c r="C97" s="3"/>
      <c r="D97" s="4"/>
    </row>
    <row r="98" spans="1:4" hidden="1">
      <c r="A98" s="21"/>
      <c r="B98" s="8"/>
      <c r="C98" s="3"/>
      <c r="D98" s="4"/>
    </row>
    <row r="99" spans="1:4" hidden="1">
      <c r="A99" s="21"/>
      <c r="B99" s="8"/>
      <c r="C99" s="3"/>
      <c r="D99" s="4"/>
    </row>
    <row r="100" spans="1:4">
      <c r="A100" s="21"/>
      <c r="B100" s="8"/>
      <c r="C100" s="3"/>
      <c r="D100" s="4"/>
    </row>
    <row r="101" spans="1:4" ht="25.5">
      <c r="A101" s="19" t="s">
        <v>7</v>
      </c>
      <c r="B101" s="68">
        <f>B102+B103+B104+B108+B109</f>
        <v>0</v>
      </c>
      <c r="C101" s="20"/>
      <c r="D101" s="22"/>
    </row>
    <row r="102" spans="1:4" hidden="1">
      <c r="A102" s="19"/>
      <c r="B102" s="68"/>
      <c r="C102" s="29"/>
      <c r="D102" s="22"/>
    </row>
    <row r="103" spans="1:4" hidden="1">
      <c r="A103" s="19"/>
      <c r="B103" s="68"/>
      <c r="C103" s="29"/>
      <c r="D103" s="22"/>
    </row>
    <row r="104" spans="1:4" hidden="1">
      <c r="A104" s="19"/>
      <c r="B104" s="68"/>
      <c r="C104" s="29"/>
      <c r="D104" s="72"/>
    </row>
    <row r="105" spans="1:4" hidden="1">
      <c r="A105" s="21"/>
      <c r="B105" s="8"/>
      <c r="C105" s="29"/>
      <c r="D105" s="72"/>
    </row>
    <row r="106" spans="1:4" hidden="1">
      <c r="A106" s="21"/>
      <c r="B106" s="8"/>
      <c r="C106" s="29"/>
      <c r="D106" s="72"/>
    </row>
    <row r="107" spans="1:4" hidden="1">
      <c r="A107" s="21"/>
      <c r="B107" s="8"/>
      <c r="C107" s="29"/>
      <c r="D107" s="72"/>
    </row>
    <row r="108" spans="1:4" hidden="1">
      <c r="A108" s="21"/>
      <c r="B108" s="8"/>
      <c r="C108" s="29"/>
      <c r="D108" s="72"/>
    </row>
    <row r="109" spans="1:4" hidden="1">
      <c r="A109" s="21"/>
      <c r="B109" s="8"/>
      <c r="C109" s="29"/>
      <c r="D109" s="72"/>
    </row>
    <row r="110" spans="1:4" hidden="1">
      <c r="A110" s="21"/>
      <c r="B110" s="57"/>
      <c r="C110" s="29"/>
      <c r="D110" s="72"/>
    </row>
    <row r="111" spans="1:4" hidden="1">
      <c r="A111" s="21"/>
      <c r="B111" s="32"/>
      <c r="C111" s="29"/>
      <c r="D111" s="40"/>
    </row>
    <row r="112" spans="1:4" hidden="1">
      <c r="A112" s="21"/>
      <c r="B112" s="32"/>
      <c r="C112" s="29"/>
      <c r="D112" s="40"/>
    </row>
    <row r="113" spans="1:4" hidden="1">
      <c r="A113" s="21"/>
      <c r="B113" s="32"/>
      <c r="C113" s="29"/>
      <c r="D113" s="40"/>
    </row>
    <row r="114" spans="1:4" hidden="1">
      <c r="A114" s="21"/>
      <c r="B114" s="32"/>
      <c r="C114" s="29"/>
      <c r="D114" s="40"/>
    </row>
    <row r="115" spans="1:4" hidden="1">
      <c r="A115" s="21"/>
      <c r="B115" s="32"/>
      <c r="C115" s="29"/>
      <c r="D115" s="40"/>
    </row>
    <row r="116" spans="1:4" hidden="1">
      <c r="A116" s="21"/>
      <c r="B116" s="32"/>
      <c r="C116" s="29"/>
      <c r="D116" s="58"/>
    </row>
    <row r="117" spans="1:4" hidden="1">
      <c r="A117" s="21"/>
      <c r="B117" s="32"/>
      <c r="C117" s="29"/>
      <c r="D117" s="58"/>
    </row>
    <row r="118" spans="1:4">
      <c r="A118" s="19" t="s">
        <v>8</v>
      </c>
      <c r="B118" s="23">
        <f>SUM(B119:B120)</f>
        <v>0</v>
      </c>
      <c r="C118" s="20"/>
      <c r="D118" s="22"/>
    </row>
    <row r="119" spans="1:4">
      <c r="A119" s="21" t="s">
        <v>9</v>
      </c>
      <c r="B119" s="8"/>
      <c r="C119" s="29"/>
      <c r="D119" s="40"/>
    </row>
    <row r="120" spans="1:4">
      <c r="A120" s="21"/>
      <c r="B120" s="8"/>
      <c r="C120" s="6"/>
      <c r="D120" s="9"/>
    </row>
    <row r="121" spans="1:4" ht="51">
      <c r="A121" s="19" t="s">
        <v>10</v>
      </c>
      <c r="B121" s="23">
        <f>B122+B123+B124+B125</f>
        <v>0</v>
      </c>
      <c r="C121" s="20"/>
      <c r="D121" s="22"/>
    </row>
    <row r="122" spans="1:4" hidden="1">
      <c r="A122" s="21"/>
      <c r="B122" s="8"/>
      <c r="C122" s="3"/>
      <c r="D122" s="7"/>
    </row>
    <row r="123" spans="1:4" hidden="1">
      <c r="A123" s="21"/>
      <c r="B123" s="8"/>
      <c r="C123" s="29"/>
      <c r="D123" s="56"/>
    </row>
    <row r="124" spans="1:4" hidden="1">
      <c r="A124" s="21"/>
      <c r="B124" s="8"/>
      <c r="C124" s="3"/>
      <c r="D124" s="7"/>
    </row>
    <row r="125" spans="1:4" hidden="1">
      <c r="A125" s="21"/>
      <c r="B125" s="8"/>
      <c r="C125" s="29"/>
      <c r="D125" s="56"/>
    </row>
    <row r="126" spans="1:4" hidden="1">
      <c r="A126" s="21"/>
      <c r="B126" s="8"/>
      <c r="C126" s="29"/>
      <c r="D126" s="56"/>
    </row>
    <row r="127" spans="1:4" hidden="1">
      <c r="A127" s="21"/>
      <c r="B127" s="8"/>
      <c r="C127" s="3"/>
      <c r="D127" s="56"/>
    </row>
    <row r="128" spans="1:4" hidden="1">
      <c r="A128" s="21"/>
      <c r="B128" s="8"/>
      <c r="C128" s="3"/>
      <c r="D128" s="56"/>
    </row>
    <row r="129" spans="1:4" hidden="1">
      <c r="A129" s="21"/>
      <c r="B129" s="8"/>
      <c r="C129" s="3"/>
      <c r="D129" s="7"/>
    </row>
    <row r="130" spans="1:4" hidden="1">
      <c r="A130" s="21"/>
      <c r="B130" s="8"/>
      <c r="C130" s="3"/>
      <c r="D130" s="7"/>
    </row>
    <row r="131" spans="1:4" hidden="1">
      <c r="A131" s="21"/>
      <c r="B131" s="8"/>
      <c r="C131" s="3"/>
      <c r="D131" s="7"/>
    </row>
    <row r="132" spans="1:4" ht="38.25">
      <c r="A132" s="19" t="s">
        <v>11</v>
      </c>
      <c r="B132" s="23"/>
      <c r="C132" s="20"/>
      <c r="D132" s="22"/>
    </row>
    <row r="133" spans="1:4" ht="25.5">
      <c r="A133" s="21" t="s">
        <v>12</v>
      </c>
      <c r="B133" s="23">
        <f>B134+B135+B136+B137</f>
        <v>0</v>
      </c>
      <c r="C133" s="20"/>
      <c r="D133" s="22"/>
    </row>
    <row r="134" spans="1:4">
      <c r="A134" s="21" t="s">
        <v>27</v>
      </c>
      <c r="B134" s="8"/>
      <c r="C134" s="3"/>
      <c r="D134" s="7"/>
    </row>
    <row r="135" spans="1:4" hidden="1">
      <c r="A135" s="59"/>
      <c r="B135" s="8"/>
      <c r="C135" s="29"/>
      <c r="D135" s="56"/>
    </row>
    <row r="136" spans="1:4" hidden="1">
      <c r="A136" s="44"/>
      <c r="B136" s="8"/>
      <c r="C136" s="3"/>
      <c r="D136" s="7"/>
    </row>
    <row r="137" spans="1:4" hidden="1">
      <c r="A137" s="21"/>
      <c r="B137" s="8"/>
      <c r="C137" s="29"/>
      <c r="D137" s="56"/>
    </row>
    <row r="138" spans="1:4" hidden="1">
      <c r="A138" s="61"/>
      <c r="B138" s="8"/>
      <c r="C138" s="29"/>
      <c r="D138" s="56"/>
    </row>
    <row r="139" spans="1:4" hidden="1">
      <c r="A139" s="61"/>
      <c r="B139" s="46"/>
      <c r="C139" s="45"/>
      <c r="D139" s="62"/>
    </row>
    <row r="140" spans="1:4" hidden="1">
      <c r="A140" s="61"/>
      <c r="B140" s="46"/>
      <c r="C140" s="45"/>
      <c r="D140" s="62"/>
    </row>
    <row r="141" spans="1:4" hidden="1">
      <c r="A141" s="61"/>
      <c r="B141" s="46"/>
      <c r="C141" s="45"/>
      <c r="D141" s="62"/>
    </row>
    <row r="142" spans="1:4" hidden="1">
      <c r="A142" s="61"/>
      <c r="B142" s="46"/>
      <c r="C142" s="45"/>
      <c r="D142" s="62"/>
    </row>
    <row r="143" spans="1:4" hidden="1">
      <c r="A143" s="21"/>
      <c r="B143" s="46"/>
      <c r="C143" s="47"/>
      <c r="D143" s="63"/>
    </row>
    <row r="144" spans="1:4" hidden="1">
      <c r="A144" s="21"/>
      <c r="B144" s="46"/>
      <c r="C144" s="42"/>
      <c r="D144" s="63"/>
    </row>
    <row r="145" spans="1:4" hidden="1">
      <c r="A145" s="21"/>
      <c r="B145" s="48"/>
      <c r="C145" s="47"/>
      <c r="D145" s="63"/>
    </row>
    <row r="146" spans="1:4" hidden="1">
      <c r="A146" s="21"/>
      <c r="B146" s="49"/>
      <c r="C146" s="50"/>
      <c r="D146" s="64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52"/>
      <c r="D148" s="65"/>
    </row>
    <row r="149" spans="1:4" hidden="1">
      <c r="A149" s="21"/>
      <c r="B149" s="51"/>
      <c r="C149" s="52"/>
      <c r="D149" s="65"/>
    </row>
    <row r="150" spans="1:4" hidden="1">
      <c r="A150" s="21"/>
      <c r="B150" s="51"/>
      <c r="C150" s="52"/>
      <c r="D150" s="65"/>
    </row>
    <row r="151" spans="1:4" hidden="1">
      <c r="A151" s="21"/>
      <c r="B151" s="51"/>
      <c r="C151" s="52"/>
      <c r="D151" s="65"/>
    </row>
    <row r="152" spans="1:4" hidden="1">
      <c r="A152" s="21"/>
      <c r="B152" s="51"/>
      <c r="C152" s="52"/>
      <c r="D152" s="65"/>
    </row>
    <row r="153" spans="1:4" hidden="1">
      <c r="A153" s="21"/>
      <c r="B153" s="51"/>
      <c r="C153" s="52"/>
      <c r="D153" s="65"/>
    </row>
    <row r="154" spans="1:4" hidden="1">
      <c r="A154" s="21"/>
      <c r="B154" s="51"/>
      <c r="C154" s="52"/>
      <c r="D154" s="65"/>
    </row>
    <row r="155" spans="1:4" hidden="1">
      <c r="A155" s="21"/>
      <c r="B155" s="51"/>
      <c r="C155" s="52"/>
      <c r="D155" s="65"/>
    </row>
    <row r="156" spans="1:4" hidden="1">
      <c r="A156" s="21"/>
      <c r="B156" s="51"/>
      <c r="C156" s="52"/>
      <c r="D156" s="65"/>
    </row>
    <row r="157" spans="1:4" hidden="1">
      <c r="A157" s="21"/>
      <c r="B157" s="51"/>
      <c r="C157" s="52"/>
      <c r="D157" s="65"/>
    </row>
    <row r="158" spans="1:4" hidden="1">
      <c r="A158" s="21"/>
      <c r="B158" s="51"/>
      <c r="C158" s="30"/>
      <c r="D158" s="65"/>
    </row>
    <row r="159" spans="1:4" ht="15" hidden="1">
      <c r="A159" s="21"/>
      <c r="B159" s="51"/>
      <c r="C159" s="30"/>
      <c r="D159" s="66"/>
    </row>
    <row r="160" spans="1:4" ht="15" hidden="1">
      <c r="A160" s="21"/>
      <c r="B160" s="51"/>
      <c r="C160" s="30"/>
      <c r="D160" s="66"/>
    </row>
    <row r="161" spans="1:4" ht="15" hidden="1">
      <c r="A161" s="21"/>
      <c r="B161" s="51"/>
      <c r="C161" s="30"/>
      <c r="D161" s="66"/>
    </row>
    <row r="162" spans="1:4" ht="15" hidden="1">
      <c r="A162" s="21"/>
      <c r="B162" s="51"/>
      <c r="C162" s="30"/>
      <c r="D162" s="66"/>
    </row>
    <row r="163" spans="1:4" ht="15" hidden="1">
      <c r="A163" s="21"/>
      <c r="B163" s="51"/>
      <c r="C163" s="30"/>
      <c r="D163" s="66"/>
    </row>
    <row r="164" spans="1:4" ht="15" hidden="1">
      <c r="A164" s="21"/>
      <c r="B164" s="51"/>
      <c r="C164" s="30"/>
      <c r="D164" s="66"/>
    </row>
    <row r="165" spans="1:4" ht="15" hidden="1">
      <c r="A165" s="21"/>
      <c r="B165" s="51"/>
      <c r="C165" s="30"/>
      <c r="D165" s="66"/>
    </row>
    <row r="166" spans="1:4" hidden="1">
      <c r="A166" s="53"/>
      <c r="B166" s="43"/>
      <c r="C166" s="54"/>
      <c r="D166" s="67"/>
    </row>
    <row r="167" spans="1:4" ht="15" hidden="1">
      <c r="A167" s="33"/>
      <c r="B167" s="41"/>
      <c r="C167" s="30"/>
      <c r="D167" s="62"/>
    </row>
    <row r="168" spans="1:4" ht="15" hidden="1">
      <c r="A168" s="33"/>
      <c r="B168" s="41"/>
      <c r="C168" s="30"/>
      <c r="D168" s="62"/>
    </row>
    <row r="169" spans="1:4" ht="15" hidden="1">
      <c r="A169" s="33"/>
      <c r="B169" s="41"/>
      <c r="C169" s="30"/>
      <c r="D169" s="62"/>
    </row>
    <row r="170" spans="1:4" ht="15" hidden="1">
      <c r="A170" s="33"/>
      <c r="B170" s="41"/>
      <c r="C170" s="30"/>
      <c r="D170" s="62"/>
    </row>
    <row r="171" spans="1:4" ht="15" hidden="1">
      <c r="A171" s="33"/>
      <c r="B171" s="41"/>
      <c r="C171" s="30"/>
      <c r="D171" s="62"/>
    </row>
    <row r="172" spans="1:4">
      <c r="A172" s="21" t="s">
        <v>13</v>
      </c>
      <c r="B172" s="8">
        <f>B173+B174+B175</f>
        <v>0</v>
      </c>
      <c r="C172" s="3"/>
      <c r="D172" s="4"/>
    </row>
    <row r="173" spans="1:4">
      <c r="A173" s="21"/>
      <c r="B173" s="8"/>
      <c r="C173" s="3"/>
      <c r="D173" s="4"/>
    </row>
    <row r="174" spans="1:4">
      <c r="A174" s="18"/>
      <c r="B174" s="8"/>
      <c r="C174" s="3"/>
      <c r="D174" s="4"/>
    </row>
    <row r="175" spans="1:4">
      <c r="A175" s="60"/>
      <c r="B175" s="8"/>
      <c r="C175" s="3"/>
      <c r="D175" s="4"/>
    </row>
    <row r="176" spans="1:4" ht="13.5" thickBot="1">
      <c r="A176" s="37" t="s">
        <v>14</v>
      </c>
      <c r="B176" s="69">
        <f>+B7+B13+B101+B118+B121+B132+B172</f>
        <v>6884.25</v>
      </c>
      <c r="C176" s="38"/>
      <c r="D176" s="39"/>
    </row>
    <row r="177" spans="1:4">
      <c r="A177" s="10"/>
      <c r="B177" s="10"/>
      <c r="C177" s="10"/>
      <c r="D177" s="10"/>
    </row>
    <row r="178" spans="1:4">
      <c r="A178" s="91"/>
      <c r="B178" s="91"/>
      <c r="C178" s="266"/>
      <c r="D178" s="266"/>
    </row>
  </sheetData>
  <mergeCells count="3">
    <mergeCell ref="A4:D4"/>
    <mergeCell ref="A5:D5"/>
    <mergeCell ref="C178:D17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1"/>
  <sheetViews>
    <sheetView tabSelected="1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1014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10315019.1</v>
      </c>
      <c r="C13" s="20"/>
      <c r="D13" s="55"/>
    </row>
    <row r="14" spans="1:4">
      <c r="A14" s="21" t="s">
        <v>21</v>
      </c>
      <c r="B14" s="8">
        <v>10127844</v>
      </c>
      <c r="C14" s="83" t="s">
        <v>983</v>
      </c>
      <c r="D14" s="58" t="s">
        <v>502</v>
      </c>
    </row>
    <row r="15" spans="1:4" ht="13.5" thickBot="1">
      <c r="A15" s="21"/>
      <c r="B15" s="8">
        <v>187175.1</v>
      </c>
      <c r="C15" s="83" t="s">
        <v>1015</v>
      </c>
      <c r="D15" s="58" t="s">
        <v>1016</v>
      </c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70"/>
      <c r="D27" s="4"/>
    </row>
    <row r="28" spans="1:4" hidden="1">
      <c r="A28" s="21"/>
      <c r="B28" s="8"/>
      <c r="C28" s="70"/>
      <c r="D28" s="4"/>
    </row>
    <row r="29" spans="1:4" hidden="1">
      <c r="A29" s="21"/>
      <c r="B29" s="8"/>
      <c r="C29" s="70"/>
      <c r="D29" s="4"/>
    </row>
    <row r="30" spans="1:4" hidden="1">
      <c r="A30" s="21"/>
      <c r="B30" s="8"/>
      <c r="C30" s="70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6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t="13.5" hidden="1" thickBot="1">
      <c r="A81" s="21"/>
      <c r="B81" s="8"/>
      <c r="C81" s="3"/>
      <c r="D81" s="4"/>
    </row>
    <row r="82" spans="1:4" ht="25.5">
      <c r="A82" s="19" t="s">
        <v>7</v>
      </c>
      <c r="B82" s="25">
        <f>SUM(B83:B97)</f>
        <v>404659000</v>
      </c>
      <c r="C82" s="20"/>
      <c r="D82" s="22"/>
    </row>
    <row r="83" spans="1:4">
      <c r="A83" s="21"/>
      <c r="B83" s="8">
        <v>1641000</v>
      </c>
      <c r="C83" s="29" t="s">
        <v>217</v>
      </c>
      <c r="D83" s="72" t="s">
        <v>1017</v>
      </c>
    </row>
    <row r="84" spans="1:4">
      <c r="A84" s="21"/>
      <c r="B84" s="8">
        <v>26000</v>
      </c>
      <c r="C84" s="29" t="s">
        <v>217</v>
      </c>
      <c r="D84" s="72" t="s">
        <v>1017</v>
      </c>
    </row>
    <row r="85" spans="1:4">
      <c r="A85" s="21"/>
      <c r="B85" s="8">
        <v>61000</v>
      </c>
      <c r="C85" s="29" t="s">
        <v>217</v>
      </c>
      <c r="D85" s="72" t="s">
        <v>1017</v>
      </c>
    </row>
    <row r="86" spans="1:4">
      <c r="A86" s="21"/>
      <c r="B86" s="8">
        <v>852000</v>
      </c>
      <c r="C86" s="29" t="s">
        <v>217</v>
      </c>
      <c r="D86" s="72" t="s">
        <v>1017</v>
      </c>
    </row>
    <row r="87" spans="1:4">
      <c r="A87" s="21"/>
      <c r="B87" s="8">
        <v>4231000</v>
      </c>
      <c r="C87" s="29" t="s">
        <v>217</v>
      </c>
      <c r="D87" s="72" t="s">
        <v>1012</v>
      </c>
    </row>
    <row r="88" spans="1:4">
      <c r="A88" s="21"/>
      <c r="B88" s="8">
        <v>397548000</v>
      </c>
      <c r="C88" s="29" t="s">
        <v>217</v>
      </c>
      <c r="D88" s="72" t="s">
        <v>1012</v>
      </c>
    </row>
    <row r="89" spans="1:4">
      <c r="A89" s="21"/>
      <c r="B89" s="8">
        <v>300000</v>
      </c>
      <c r="C89" s="29" t="s">
        <v>217</v>
      </c>
      <c r="D89" s="72" t="s">
        <v>1012</v>
      </c>
    </row>
    <row r="90" spans="1:4">
      <c r="A90" s="21"/>
      <c r="B90" s="8"/>
      <c r="C90" s="29" t="s">
        <v>217</v>
      </c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8"/>
      <c r="C93" s="29"/>
      <c r="D93" s="72"/>
    </row>
    <row r="94" spans="1:4" hidden="1">
      <c r="A94" s="21"/>
      <c r="B94" s="57"/>
      <c r="C94" s="29"/>
      <c r="D94" s="72"/>
    </row>
    <row r="95" spans="1:4" hidden="1">
      <c r="A95" s="21"/>
      <c r="B95" s="32"/>
      <c r="C95" s="29"/>
      <c r="D95" s="72"/>
    </row>
    <row r="96" spans="1:4" hidden="1">
      <c r="A96" s="21"/>
      <c r="B96" s="32"/>
      <c r="C96" s="29"/>
      <c r="D96" s="72"/>
    </row>
    <row r="97" spans="1:4" hidden="1">
      <c r="A97" s="21"/>
      <c r="B97" s="32"/>
      <c r="C97" s="29"/>
      <c r="D97" s="72"/>
    </row>
    <row r="98" spans="1:4" hidden="1">
      <c r="A98" s="21"/>
      <c r="B98" s="32"/>
      <c r="C98" s="29"/>
      <c r="D98" s="72"/>
    </row>
    <row r="99" spans="1:4" hidden="1">
      <c r="A99" s="21"/>
      <c r="B99" s="32"/>
      <c r="C99" s="29"/>
      <c r="D99" s="72"/>
    </row>
    <row r="100" spans="1:4" hidden="1">
      <c r="A100" s="21"/>
      <c r="B100" s="32"/>
      <c r="C100" s="29"/>
      <c r="D100" s="72"/>
    </row>
    <row r="101" spans="1:4" hidden="1">
      <c r="A101" s="21"/>
      <c r="B101" s="32"/>
      <c r="C101" s="29"/>
      <c r="D101" s="72"/>
    </row>
    <row r="102" spans="1:4" hidden="1">
      <c r="A102" s="19" t="s">
        <v>8</v>
      </c>
      <c r="B102" s="23"/>
      <c r="C102" s="20"/>
      <c r="D102" s="72"/>
    </row>
    <row r="103" spans="1:4" hidden="1">
      <c r="A103" s="21" t="s">
        <v>9</v>
      </c>
      <c r="B103" s="8"/>
      <c r="C103" s="29"/>
      <c r="D103" s="72"/>
    </row>
    <row r="104" spans="1:4" hidden="1">
      <c r="A104" s="21"/>
      <c r="B104" s="8"/>
      <c r="C104" s="6"/>
      <c r="D104" s="72"/>
    </row>
    <row r="105" spans="1:4" ht="51" hidden="1">
      <c r="A105" s="19" t="s">
        <v>10</v>
      </c>
      <c r="B105" s="23"/>
      <c r="C105" s="20"/>
      <c r="D105" s="72"/>
    </row>
    <row r="106" spans="1:4" hidden="1">
      <c r="A106" s="21"/>
      <c r="B106" s="8"/>
      <c r="C106" s="3"/>
      <c r="D106" s="72"/>
    </row>
    <row r="107" spans="1:4" hidden="1">
      <c r="A107" s="21"/>
      <c r="B107" s="8"/>
      <c r="C107" s="29"/>
      <c r="D107" s="72"/>
    </row>
    <row r="108" spans="1:4" hidden="1">
      <c r="A108" s="21"/>
      <c r="B108" s="8"/>
      <c r="C108" s="3"/>
      <c r="D108" s="72"/>
    </row>
    <row r="109" spans="1:4" hidden="1">
      <c r="A109" s="21"/>
      <c r="B109" s="8"/>
      <c r="C109" s="29"/>
      <c r="D109" s="72"/>
    </row>
    <row r="110" spans="1:4" hidden="1">
      <c r="A110" s="21"/>
      <c r="B110" s="8"/>
      <c r="C110" s="29"/>
      <c r="D110" s="72"/>
    </row>
    <row r="111" spans="1:4" hidden="1">
      <c r="A111" s="21"/>
      <c r="B111" s="8"/>
      <c r="C111" s="3"/>
      <c r="D111" s="72"/>
    </row>
    <row r="112" spans="1:4" hidden="1">
      <c r="A112" s="21"/>
      <c r="B112" s="8"/>
      <c r="C112" s="3"/>
      <c r="D112" s="72"/>
    </row>
    <row r="113" spans="1:4" hidden="1">
      <c r="A113" s="21"/>
      <c r="B113" s="8"/>
      <c r="C113" s="3"/>
      <c r="D113" s="72"/>
    </row>
    <row r="114" spans="1:4" hidden="1">
      <c r="A114" s="21"/>
      <c r="B114" s="8"/>
      <c r="C114" s="3"/>
      <c r="D114" s="72"/>
    </row>
    <row r="115" spans="1:4" hidden="1">
      <c r="A115" s="21"/>
      <c r="B115" s="8"/>
      <c r="C115" s="3"/>
      <c r="D115" s="72"/>
    </row>
    <row r="116" spans="1:4" ht="38.25" hidden="1">
      <c r="A116" s="19" t="s">
        <v>11</v>
      </c>
      <c r="B116" s="23"/>
      <c r="C116" s="20"/>
      <c r="D116" s="72"/>
    </row>
    <row r="117" spans="1:4" ht="25.5" hidden="1">
      <c r="A117" s="21" t="s">
        <v>12</v>
      </c>
      <c r="B117" s="23"/>
      <c r="C117" s="20"/>
      <c r="D117" s="72"/>
    </row>
    <row r="118" spans="1:4" hidden="1">
      <c r="A118" s="21" t="s">
        <v>27</v>
      </c>
      <c r="B118" s="8"/>
      <c r="C118" s="3"/>
      <c r="D118" s="72"/>
    </row>
    <row r="119" spans="1:4" hidden="1">
      <c r="A119" s="59"/>
      <c r="B119" s="8"/>
      <c r="C119" s="29"/>
      <c r="D119" s="72"/>
    </row>
    <row r="120" spans="1:4" hidden="1">
      <c r="A120" s="44"/>
      <c r="B120" s="8"/>
      <c r="C120" s="3"/>
      <c r="D120" s="72"/>
    </row>
    <row r="121" spans="1:4" hidden="1">
      <c r="A121" s="21"/>
      <c r="B121" s="8"/>
      <c r="C121" s="29"/>
      <c r="D121" s="72"/>
    </row>
    <row r="122" spans="1:4" hidden="1">
      <c r="A122" s="61"/>
      <c r="B122" s="8"/>
      <c r="C122" s="29"/>
      <c r="D122" s="72"/>
    </row>
    <row r="123" spans="1:4" hidden="1">
      <c r="A123" s="61"/>
      <c r="B123" s="46"/>
      <c r="C123" s="45"/>
      <c r="D123" s="72"/>
    </row>
    <row r="124" spans="1:4" hidden="1">
      <c r="A124" s="61"/>
      <c r="B124" s="46"/>
      <c r="C124" s="45"/>
      <c r="D124" s="72"/>
    </row>
    <row r="125" spans="1:4" hidden="1">
      <c r="A125" s="61"/>
      <c r="B125" s="46"/>
      <c r="C125" s="45"/>
      <c r="D125" s="72"/>
    </row>
    <row r="126" spans="1:4" hidden="1">
      <c r="A126" s="61"/>
      <c r="B126" s="46"/>
      <c r="C126" s="45"/>
      <c r="D126" s="72"/>
    </row>
    <row r="127" spans="1:4" hidden="1">
      <c r="A127" s="21"/>
      <c r="B127" s="46"/>
      <c r="C127" s="47"/>
      <c r="D127" s="72"/>
    </row>
    <row r="128" spans="1:4" hidden="1">
      <c r="A128" s="21"/>
      <c r="B128" s="46"/>
      <c r="C128" s="42"/>
      <c r="D128" s="72"/>
    </row>
    <row r="129" spans="1:4" hidden="1">
      <c r="A129" s="21"/>
      <c r="B129" s="48"/>
      <c r="C129" s="47"/>
      <c r="D129" s="72"/>
    </row>
    <row r="130" spans="1:4" hidden="1">
      <c r="A130" s="21"/>
      <c r="B130" s="49"/>
      <c r="C130" s="50"/>
      <c r="D130" s="72"/>
    </row>
    <row r="131" spans="1:4" hidden="1">
      <c r="A131" s="21"/>
      <c r="B131" s="51"/>
      <c r="C131" s="52"/>
      <c r="D131" s="72"/>
    </row>
    <row r="132" spans="1:4" hidden="1">
      <c r="A132" s="21"/>
      <c r="B132" s="51"/>
      <c r="C132" s="52"/>
      <c r="D132" s="72"/>
    </row>
    <row r="133" spans="1:4" hidden="1">
      <c r="A133" s="21"/>
      <c r="B133" s="51"/>
      <c r="C133" s="52"/>
      <c r="D133" s="72"/>
    </row>
    <row r="134" spans="1:4" hidden="1">
      <c r="A134" s="21"/>
      <c r="B134" s="51"/>
      <c r="C134" s="52"/>
      <c r="D134" s="72"/>
    </row>
    <row r="135" spans="1:4" hidden="1">
      <c r="A135" s="21"/>
      <c r="B135" s="51"/>
      <c r="C135" s="52"/>
      <c r="D135" s="72"/>
    </row>
    <row r="136" spans="1:4" hidden="1">
      <c r="A136" s="21"/>
      <c r="B136" s="51"/>
      <c r="C136" s="52"/>
      <c r="D136" s="72"/>
    </row>
    <row r="137" spans="1:4" hidden="1">
      <c r="A137" s="21"/>
      <c r="B137" s="51"/>
      <c r="C137" s="52"/>
      <c r="D137" s="72"/>
    </row>
    <row r="138" spans="1:4" hidden="1">
      <c r="A138" s="21"/>
      <c r="B138" s="51"/>
      <c r="C138" s="52"/>
      <c r="D138" s="72"/>
    </row>
    <row r="139" spans="1:4" hidden="1">
      <c r="A139" s="21"/>
      <c r="B139" s="51"/>
      <c r="C139" s="52"/>
      <c r="D139" s="72"/>
    </row>
    <row r="140" spans="1:4" hidden="1">
      <c r="A140" s="21"/>
      <c r="B140" s="51"/>
      <c r="C140" s="52"/>
      <c r="D140" s="72"/>
    </row>
    <row r="141" spans="1:4" hidden="1">
      <c r="A141" s="21"/>
      <c r="B141" s="51"/>
      <c r="C141" s="52"/>
      <c r="D141" s="72"/>
    </row>
    <row r="142" spans="1:4" hidden="1">
      <c r="A142" s="21"/>
      <c r="B142" s="51"/>
      <c r="C142" s="30"/>
      <c r="D142" s="72"/>
    </row>
    <row r="143" spans="1:4" hidden="1">
      <c r="A143" s="21"/>
      <c r="B143" s="51"/>
      <c r="C143" s="30"/>
      <c r="D143" s="72"/>
    </row>
    <row r="144" spans="1:4" hidden="1">
      <c r="A144" s="21"/>
      <c r="B144" s="51"/>
      <c r="C144" s="30"/>
      <c r="D144" s="72"/>
    </row>
    <row r="145" spans="1:4" hidden="1">
      <c r="A145" s="21"/>
      <c r="B145" s="51"/>
      <c r="C145" s="30"/>
      <c r="D145" s="72"/>
    </row>
    <row r="146" spans="1:4" hidden="1">
      <c r="A146" s="21"/>
      <c r="B146" s="51"/>
      <c r="C146" s="30"/>
      <c r="D146" s="72"/>
    </row>
    <row r="147" spans="1:4" hidden="1">
      <c r="A147" s="21"/>
      <c r="B147" s="51"/>
      <c r="C147" s="30"/>
      <c r="D147" s="72"/>
    </row>
    <row r="148" spans="1:4" hidden="1">
      <c r="A148" s="21"/>
      <c r="B148" s="51"/>
      <c r="C148" s="30"/>
      <c r="D148" s="72"/>
    </row>
    <row r="149" spans="1:4" hidden="1">
      <c r="A149" s="21"/>
      <c r="B149" s="51"/>
      <c r="C149" s="30"/>
      <c r="D149" s="72"/>
    </row>
    <row r="150" spans="1:4" hidden="1">
      <c r="A150" s="53"/>
      <c r="B150" s="43"/>
      <c r="C150" s="54"/>
      <c r="D150" s="72"/>
    </row>
    <row r="151" spans="1:4" ht="15" hidden="1">
      <c r="A151" s="33"/>
      <c r="B151" s="41"/>
      <c r="C151" s="30"/>
      <c r="D151" s="72"/>
    </row>
    <row r="152" spans="1:4" ht="15" hidden="1">
      <c r="A152" s="33"/>
      <c r="B152" s="41"/>
      <c r="C152" s="30"/>
      <c r="D152" s="72"/>
    </row>
    <row r="153" spans="1:4" ht="15" hidden="1">
      <c r="A153" s="33"/>
      <c r="B153" s="41"/>
      <c r="C153" s="30"/>
      <c r="D153" s="72"/>
    </row>
    <row r="154" spans="1:4" ht="15" hidden="1">
      <c r="A154" s="33"/>
      <c r="B154" s="41"/>
      <c r="C154" s="30"/>
      <c r="D154" s="72"/>
    </row>
    <row r="155" spans="1:4" ht="15" hidden="1">
      <c r="A155" s="33"/>
      <c r="B155" s="41"/>
      <c r="C155" s="30"/>
      <c r="D155" s="72"/>
    </row>
    <row r="156" spans="1:4">
      <c r="A156" s="21" t="s">
        <v>13</v>
      </c>
      <c r="B156" s="8"/>
      <c r="C156" s="3"/>
      <c r="D156" s="72"/>
    </row>
    <row r="157" spans="1:4">
      <c r="A157" s="21"/>
      <c r="B157" s="8"/>
      <c r="C157" s="3"/>
      <c r="D157" s="72"/>
    </row>
    <row r="158" spans="1:4">
      <c r="A158" s="18"/>
      <c r="B158" s="8"/>
      <c r="C158" s="3"/>
      <c r="D158" s="72"/>
    </row>
    <row r="159" spans="1:4" ht="13.5" thickBot="1">
      <c r="A159" s="60"/>
      <c r="B159" s="8"/>
      <c r="C159" s="3"/>
      <c r="D159" s="4"/>
    </row>
    <row r="160" spans="1:4" ht="13.5" thickBot="1">
      <c r="A160" s="37" t="s">
        <v>14</v>
      </c>
      <c r="B160" s="25">
        <f>B13+B82</f>
        <v>414974019.10000002</v>
      </c>
      <c r="C160" s="38"/>
      <c r="D160" s="39"/>
    </row>
    <row r="161" spans="1:4">
      <c r="A161" s="10"/>
      <c r="B161" s="10"/>
      <c r="C161" s="10"/>
      <c r="D161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411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SUM(B14:B31)</f>
        <v>83286.14</v>
      </c>
      <c r="C13" s="20"/>
      <c r="D13" s="55"/>
    </row>
    <row r="14" spans="1:4">
      <c r="A14" s="21" t="s">
        <v>21</v>
      </c>
      <c r="B14" s="8">
        <v>50</v>
      </c>
      <c r="C14" s="83" t="s">
        <v>158</v>
      </c>
      <c r="D14" s="58" t="s">
        <v>412</v>
      </c>
    </row>
    <row r="15" spans="1:4">
      <c r="A15" s="21"/>
      <c r="B15" s="8">
        <v>30439.59</v>
      </c>
      <c r="C15" s="29" t="s">
        <v>413</v>
      </c>
      <c r="D15" s="58" t="s">
        <v>414</v>
      </c>
    </row>
    <row r="16" spans="1:4">
      <c r="A16" s="21"/>
      <c r="B16" s="8"/>
      <c r="C16" s="29"/>
      <c r="D16" s="58"/>
    </row>
    <row r="17" spans="1:4">
      <c r="A17" s="21"/>
      <c r="B17" s="8"/>
      <c r="C17" s="29"/>
      <c r="D17" s="58"/>
    </row>
    <row r="18" spans="1:4">
      <c r="A18" s="21"/>
      <c r="B18" s="8"/>
      <c r="C18" s="29"/>
      <c r="D18" s="58"/>
    </row>
    <row r="19" spans="1:4">
      <c r="A19" s="21"/>
      <c r="B19" s="8"/>
      <c r="C19" s="29"/>
      <c r="D19" s="58"/>
    </row>
    <row r="20" spans="1:4">
      <c r="A20" s="21"/>
      <c r="B20" s="8"/>
      <c r="C20" s="29"/>
      <c r="D20" s="58"/>
    </row>
    <row r="21" spans="1:4">
      <c r="A21" s="21"/>
      <c r="B21" s="8">
        <v>2081.02</v>
      </c>
      <c r="C21" s="29" t="s">
        <v>413</v>
      </c>
      <c r="D21" s="58" t="s">
        <v>414</v>
      </c>
    </row>
    <row r="22" spans="1:4">
      <c r="A22" s="21"/>
      <c r="B22" s="8">
        <v>1589.27</v>
      </c>
      <c r="C22" s="29" t="s">
        <v>296</v>
      </c>
      <c r="D22" s="58" t="s">
        <v>166</v>
      </c>
    </row>
    <row r="23" spans="1:4">
      <c r="A23" s="21"/>
      <c r="B23" s="8">
        <v>4388.72</v>
      </c>
      <c r="C23" s="29" t="s">
        <v>415</v>
      </c>
      <c r="D23" s="58" t="s">
        <v>416</v>
      </c>
    </row>
    <row r="24" spans="1:4">
      <c r="A24" s="21"/>
      <c r="B24" s="8">
        <v>364.14</v>
      </c>
      <c r="C24" s="3" t="s">
        <v>417</v>
      </c>
      <c r="D24" s="58" t="s">
        <v>29</v>
      </c>
    </row>
    <row r="25" spans="1:4">
      <c r="A25" s="21"/>
      <c r="B25" s="8">
        <v>5.25</v>
      </c>
      <c r="C25" s="3" t="s">
        <v>418</v>
      </c>
      <c r="D25" s="58" t="s">
        <v>419</v>
      </c>
    </row>
    <row r="26" spans="1:4">
      <c r="A26" s="21"/>
      <c r="B26" s="8">
        <v>2068.88</v>
      </c>
      <c r="C26" s="3" t="s">
        <v>420</v>
      </c>
      <c r="D26" s="58" t="s">
        <v>421</v>
      </c>
    </row>
    <row r="27" spans="1:4">
      <c r="A27" s="21"/>
      <c r="B27" s="8">
        <v>211.99</v>
      </c>
      <c r="C27" s="3" t="s">
        <v>422</v>
      </c>
      <c r="D27" s="58" t="s">
        <v>423</v>
      </c>
    </row>
    <row r="28" spans="1:4">
      <c r="A28" s="21"/>
      <c r="B28" s="8">
        <v>2320.84</v>
      </c>
      <c r="C28" s="3" t="s">
        <v>35</v>
      </c>
      <c r="D28" s="58" t="s">
        <v>36</v>
      </c>
    </row>
    <row r="29" spans="1:4">
      <c r="A29" s="21"/>
      <c r="B29" s="8">
        <v>4239.5</v>
      </c>
      <c r="C29" s="3" t="s">
        <v>35</v>
      </c>
      <c r="D29" s="58" t="s">
        <v>36</v>
      </c>
    </row>
    <row r="30" spans="1:4">
      <c r="A30" s="21"/>
      <c r="B30" s="8">
        <v>35526.94</v>
      </c>
      <c r="C30" s="3" t="s">
        <v>424</v>
      </c>
      <c r="D30" s="58" t="s">
        <v>425</v>
      </c>
    </row>
    <row r="31" spans="1:4" hidden="1">
      <c r="A31" s="21"/>
      <c r="B31" s="8"/>
      <c r="C31" s="3"/>
      <c r="D31" s="58"/>
    </row>
    <row r="32" spans="1:4" hidden="1">
      <c r="A32" s="21"/>
      <c r="B32" s="8"/>
      <c r="C32" s="3"/>
      <c r="D32" s="58"/>
    </row>
    <row r="33" spans="1:4" hidden="1">
      <c r="A33" s="21"/>
      <c r="B33" s="8"/>
      <c r="C33" s="3"/>
      <c r="D33" s="58"/>
    </row>
    <row r="34" spans="1:4" hidden="1">
      <c r="A34" s="21"/>
      <c r="B34" s="8"/>
      <c r="C34" s="3"/>
      <c r="D34" s="58"/>
    </row>
    <row r="35" spans="1:4" hidden="1">
      <c r="A35" s="21"/>
      <c r="B35" s="8"/>
      <c r="C35" s="3"/>
      <c r="D35" s="58"/>
    </row>
    <row r="36" spans="1:4" hidden="1">
      <c r="A36" s="21"/>
      <c r="B36" s="8"/>
      <c r="C36" s="3"/>
      <c r="D36" s="58"/>
    </row>
    <row r="37" spans="1:4" hidden="1">
      <c r="A37" s="21"/>
      <c r="B37" s="8"/>
      <c r="C37" s="3"/>
      <c r="D37" s="58"/>
    </row>
    <row r="38" spans="1:4" hidden="1">
      <c r="A38" s="21"/>
      <c r="B38" s="8"/>
      <c r="C38" s="3"/>
      <c r="D38" s="58"/>
    </row>
    <row r="39" spans="1:4" hidden="1">
      <c r="A39" s="21"/>
      <c r="B39" s="8"/>
      <c r="C39" s="3"/>
      <c r="D39" s="58"/>
    </row>
    <row r="40" spans="1:4" hidden="1">
      <c r="A40" s="21"/>
      <c r="B40" s="8"/>
      <c r="C40" s="3"/>
      <c r="D40" s="58"/>
    </row>
    <row r="41" spans="1:4" hidden="1">
      <c r="A41" s="21"/>
      <c r="B41" s="8"/>
      <c r="C41" s="3"/>
      <c r="D41" s="58"/>
    </row>
    <row r="42" spans="1:4" hidden="1">
      <c r="A42" s="21"/>
      <c r="B42" s="8"/>
      <c r="C42" s="3"/>
      <c r="D42" s="58"/>
    </row>
    <row r="43" spans="1:4" hidden="1">
      <c r="A43" s="21"/>
      <c r="B43" s="8"/>
      <c r="C43" s="3"/>
      <c r="D43" s="58"/>
    </row>
    <row r="44" spans="1:4" hidden="1">
      <c r="A44" s="21"/>
      <c r="B44" s="8"/>
      <c r="C44" s="3"/>
      <c r="D44" s="58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6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 hidden="1">
      <c r="A97" s="21"/>
      <c r="B97" s="8"/>
      <c r="C97" s="3"/>
      <c r="D97" s="4"/>
    </row>
    <row r="98" spans="1:4" hidden="1">
      <c r="A98" s="21"/>
      <c r="B98" s="8"/>
      <c r="C98" s="3"/>
      <c r="D98" s="4"/>
    </row>
    <row r="99" spans="1:4" hidden="1">
      <c r="A99" s="21"/>
      <c r="B99" s="8"/>
      <c r="C99" s="3"/>
      <c r="D99" s="4"/>
    </row>
    <row r="100" spans="1:4">
      <c r="A100" s="21"/>
      <c r="B100" s="8"/>
      <c r="C100" s="3"/>
      <c r="D100" s="4"/>
    </row>
    <row r="101" spans="1:4" ht="25.5">
      <c r="A101" s="19" t="s">
        <v>7</v>
      </c>
      <c r="B101" s="68">
        <f>B102+B103+B104+B108+B109</f>
        <v>3246000</v>
      </c>
      <c r="C101" s="20"/>
      <c r="D101" s="22"/>
    </row>
    <row r="102" spans="1:4" ht="25.5">
      <c r="A102" s="19"/>
      <c r="B102" s="68">
        <v>3246000</v>
      </c>
      <c r="C102" s="29" t="s">
        <v>48</v>
      </c>
      <c r="D102" s="22" t="s">
        <v>390</v>
      </c>
    </row>
    <row r="103" spans="1:4" hidden="1">
      <c r="A103" s="19"/>
      <c r="B103" s="68"/>
      <c r="C103" s="29"/>
      <c r="D103" s="22"/>
    </row>
    <row r="104" spans="1:4" hidden="1">
      <c r="A104" s="19"/>
      <c r="B104" s="68"/>
      <c r="C104" s="29"/>
      <c r="D104" s="72"/>
    </row>
    <row r="105" spans="1:4" hidden="1">
      <c r="A105" s="21"/>
      <c r="B105" s="8"/>
      <c r="C105" s="29"/>
      <c r="D105" s="72"/>
    </row>
    <row r="106" spans="1:4" hidden="1">
      <c r="A106" s="21"/>
      <c r="B106" s="8"/>
      <c r="C106" s="29"/>
      <c r="D106" s="72"/>
    </row>
    <row r="107" spans="1:4" hidden="1">
      <c r="A107" s="21"/>
      <c r="B107" s="8"/>
      <c r="C107" s="29"/>
      <c r="D107" s="72"/>
    </row>
    <row r="108" spans="1:4" hidden="1">
      <c r="A108" s="21"/>
      <c r="B108" s="8"/>
      <c r="C108" s="29"/>
      <c r="D108" s="72"/>
    </row>
    <row r="109" spans="1:4" hidden="1">
      <c r="A109" s="21"/>
      <c r="B109" s="8"/>
      <c r="C109" s="29"/>
      <c r="D109" s="72"/>
    </row>
    <row r="110" spans="1:4" hidden="1">
      <c r="A110" s="21"/>
      <c r="B110" s="57"/>
      <c r="C110" s="29"/>
      <c r="D110" s="72"/>
    </row>
    <row r="111" spans="1:4" hidden="1">
      <c r="A111" s="21"/>
      <c r="B111" s="32"/>
      <c r="C111" s="29"/>
      <c r="D111" s="40"/>
    </row>
    <row r="112" spans="1:4" hidden="1">
      <c r="A112" s="21"/>
      <c r="B112" s="32"/>
      <c r="C112" s="29"/>
      <c r="D112" s="40"/>
    </row>
    <row r="113" spans="1:4" hidden="1">
      <c r="A113" s="21"/>
      <c r="B113" s="32"/>
      <c r="C113" s="29"/>
      <c r="D113" s="40"/>
    </row>
    <row r="114" spans="1:4" hidden="1">
      <c r="A114" s="21"/>
      <c r="B114" s="32"/>
      <c r="C114" s="29"/>
      <c r="D114" s="40"/>
    </row>
    <row r="115" spans="1:4" hidden="1">
      <c r="A115" s="21"/>
      <c r="B115" s="32"/>
      <c r="C115" s="29"/>
      <c r="D115" s="40"/>
    </row>
    <row r="116" spans="1:4" hidden="1">
      <c r="A116" s="21"/>
      <c r="B116" s="32"/>
      <c r="C116" s="29"/>
      <c r="D116" s="58"/>
    </row>
    <row r="117" spans="1:4">
      <c r="A117" s="21"/>
      <c r="B117" s="32"/>
      <c r="C117" s="29"/>
      <c r="D117" s="58"/>
    </row>
    <row r="118" spans="1:4">
      <c r="A118" s="19" t="s">
        <v>8</v>
      </c>
      <c r="B118" s="23">
        <f>SUM(B119:B120)</f>
        <v>0</v>
      </c>
      <c r="C118" s="20"/>
      <c r="D118" s="22"/>
    </row>
    <row r="119" spans="1:4">
      <c r="A119" s="21" t="s">
        <v>9</v>
      </c>
      <c r="B119" s="8"/>
      <c r="C119" s="29"/>
      <c r="D119" s="40"/>
    </row>
    <row r="120" spans="1:4">
      <c r="A120" s="21"/>
      <c r="B120" s="8"/>
      <c r="C120" s="6"/>
      <c r="D120" s="9"/>
    </row>
    <row r="121" spans="1:4" ht="51">
      <c r="A121" s="19" t="s">
        <v>10</v>
      </c>
      <c r="B121" s="23">
        <f>B122+B123+B124+B125</f>
        <v>0</v>
      </c>
      <c r="C121" s="20"/>
      <c r="D121" s="22"/>
    </row>
    <row r="122" spans="1:4" hidden="1">
      <c r="A122" s="21"/>
      <c r="B122" s="8"/>
      <c r="C122" s="3"/>
      <c r="D122" s="7"/>
    </row>
    <row r="123" spans="1:4" hidden="1">
      <c r="A123" s="21"/>
      <c r="B123" s="8"/>
      <c r="C123" s="29"/>
      <c r="D123" s="56"/>
    </row>
    <row r="124" spans="1:4" hidden="1">
      <c r="A124" s="21"/>
      <c r="B124" s="8"/>
      <c r="C124" s="3"/>
      <c r="D124" s="7"/>
    </row>
    <row r="125" spans="1:4" hidden="1">
      <c r="A125" s="21"/>
      <c r="B125" s="8"/>
      <c r="C125" s="29"/>
      <c r="D125" s="56"/>
    </row>
    <row r="126" spans="1:4" hidden="1">
      <c r="A126" s="21"/>
      <c r="B126" s="8"/>
      <c r="C126" s="29"/>
      <c r="D126" s="56"/>
    </row>
    <row r="127" spans="1:4" hidden="1">
      <c r="A127" s="21"/>
      <c r="B127" s="8"/>
      <c r="C127" s="3"/>
      <c r="D127" s="56"/>
    </row>
    <row r="128" spans="1:4" hidden="1">
      <c r="A128" s="21"/>
      <c r="B128" s="8"/>
      <c r="C128" s="3"/>
      <c r="D128" s="56"/>
    </row>
    <row r="129" spans="1:4" hidden="1">
      <c r="A129" s="21"/>
      <c r="B129" s="8"/>
      <c r="C129" s="3"/>
      <c r="D129" s="7"/>
    </row>
    <row r="130" spans="1:4" hidden="1">
      <c r="A130" s="21"/>
      <c r="B130" s="8"/>
      <c r="C130" s="3"/>
      <c r="D130" s="7"/>
    </row>
    <row r="131" spans="1:4" hidden="1">
      <c r="A131" s="21"/>
      <c r="B131" s="8"/>
      <c r="C131" s="3"/>
      <c r="D131" s="7"/>
    </row>
    <row r="132" spans="1:4" ht="38.25">
      <c r="A132" s="19" t="s">
        <v>11</v>
      </c>
      <c r="B132" s="23"/>
      <c r="C132" s="20"/>
      <c r="D132" s="22"/>
    </row>
    <row r="133" spans="1:4" ht="25.5">
      <c r="A133" s="21" t="s">
        <v>12</v>
      </c>
      <c r="B133" s="23">
        <f>B134+B135+B136+B137</f>
        <v>0</v>
      </c>
      <c r="C133" s="20"/>
      <c r="D133" s="22"/>
    </row>
    <row r="134" spans="1:4">
      <c r="A134" s="21" t="s">
        <v>27</v>
      </c>
      <c r="B134" s="8"/>
      <c r="C134" s="3"/>
      <c r="D134" s="7"/>
    </row>
    <row r="135" spans="1:4" hidden="1">
      <c r="A135" s="59"/>
      <c r="B135" s="8"/>
      <c r="C135" s="29"/>
      <c r="D135" s="56"/>
    </row>
    <row r="136" spans="1:4" hidden="1">
      <c r="A136" s="44"/>
      <c r="B136" s="8"/>
      <c r="C136" s="3"/>
      <c r="D136" s="7"/>
    </row>
    <row r="137" spans="1:4" hidden="1">
      <c r="A137" s="21"/>
      <c r="B137" s="8"/>
      <c r="C137" s="29"/>
      <c r="D137" s="56"/>
    </row>
    <row r="138" spans="1:4" hidden="1">
      <c r="A138" s="61"/>
      <c r="B138" s="8"/>
      <c r="C138" s="29"/>
      <c r="D138" s="56"/>
    </row>
    <row r="139" spans="1:4" hidden="1">
      <c r="A139" s="61"/>
      <c r="B139" s="46"/>
      <c r="C139" s="45"/>
      <c r="D139" s="62"/>
    </row>
    <row r="140" spans="1:4" hidden="1">
      <c r="A140" s="61"/>
      <c r="B140" s="46"/>
      <c r="C140" s="45"/>
      <c r="D140" s="62"/>
    </row>
    <row r="141" spans="1:4" hidden="1">
      <c r="A141" s="61"/>
      <c r="B141" s="46"/>
      <c r="C141" s="45"/>
      <c r="D141" s="62"/>
    </row>
    <row r="142" spans="1:4" hidden="1">
      <c r="A142" s="61"/>
      <c r="B142" s="46"/>
      <c r="C142" s="45"/>
      <c r="D142" s="62"/>
    </row>
    <row r="143" spans="1:4" hidden="1">
      <c r="A143" s="21"/>
      <c r="B143" s="46"/>
      <c r="C143" s="47"/>
      <c r="D143" s="63"/>
    </row>
    <row r="144" spans="1:4" hidden="1">
      <c r="A144" s="21"/>
      <c r="B144" s="46"/>
      <c r="C144" s="42"/>
      <c r="D144" s="63"/>
    </row>
    <row r="145" spans="1:4" hidden="1">
      <c r="A145" s="21"/>
      <c r="B145" s="48"/>
      <c r="C145" s="47"/>
      <c r="D145" s="63"/>
    </row>
    <row r="146" spans="1:4" hidden="1">
      <c r="A146" s="21"/>
      <c r="B146" s="49"/>
      <c r="C146" s="50"/>
      <c r="D146" s="64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52"/>
      <c r="D148" s="65"/>
    </row>
    <row r="149" spans="1:4" hidden="1">
      <c r="A149" s="21"/>
      <c r="B149" s="51"/>
      <c r="C149" s="52"/>
      <c r="D149" s="65"/>
    </row>
    <row r="150" spans="1:4" hidden="1">
      <c r="A150" s="21"/>
      <c r="B150" s="51"/>
      <c r="C150" s="52"/>
      <c r="D150" s="65"/>
    </row>
    <row r="151" spans="1:4" hidden="1">
      <c r="A151" s="21"/>
      <c r="B151" s="51"/>
      <c r="C151" s="52"/>
      <c r="D151" s="65"/>
    </row>
    <row r="152" spans="1:4" hidden="1">
      <c r="A152" s="21"/>
      <c r="B152" s="51"/>
      <c r="C152" s="52"/>
      <c r="D152" s="65"/>
    </row>
    <row r="153" spans="1:4" hidden="1">
      <c r="A153" s="21"/>
      <c r="B153" s="51"/>
      <c r="C153" s="52"/>
      <c r="D153" s="65"/>
    </row>
    <row r="154" spans="1:4" hidden="1">
      <c r="A154" s="21"/>
      <c r="B154" s="51"/>
      <c r="C154" s="52"/>
      <c r="D154" s="65"/>
    </row>
    <row r="155" spans="1:4" hidden="1">
      <c r="A155" s="21"/>
      <c r="B155" s="51"/>
      <c r="C155" s="52"/>
      <c r="D155" s="65"/>
    </row>
    <row r="156" spans="1:4" hidden="1">
      <c r="A156" s="21"/>
      <c r="B156" s="51"/>
      <c r="C156" s="52"/>
      <c r="D156" s="65"/>
    </row>
    <row r="157" spans="1:4" hidden="1">
      <c r="A157" s="21"/>
      <c r="B157" s="51"/>
      <c r="C157" s="52"/>
      <c r="D157" s="65"/>
    </row>
    <row r="158" spans="1:4" hidden="1">
      <c r="A158" s="21"/>
      <c r="B158" s="51"/>
      <c r="C158" s="30"/>
      <c r="D158" s="65"/>
    </row>
    <row r="159" spans="1:4" ht="15" hidden="1">
      <c r="A159" s="21"/>
      <c r="B159" s="51"/>
      <c r="C159" s="30"/>
      <c r="D159" s="66"/>
    </row>
    <row r="160" spans="1:4" ht="15" hidden="1">
      <c r="A160" s="21"/>
      <c r="B160" s="51"/>
      <c r="C160" s="30"/>
      <c r="D160" s="66"/>
    </row>
    <row r="161" spans="1:4" ht="15" hidden="1">
      <c r="A161" s="21"/>
      <c r="B161" s="51"/>
      <c r="C161" s="30"/>
      <c r="D161" s="66"/>
    </row>
    <row r="162" spans="1:4" ht="15" hidden="1">
      <c r="A162" s="21"/>
      <c r="B162" s="51"/>
      <c r="C162" s="30"/>
      <c r="D162" s="66"/>
    </row>
    <row r="163" spans="1:4" ht="15" hidden="1">
      <c r="A163" s="21"/>
      <c r="B163" s="51"/>
      <c r="C163" s="30"/>
      <c r="D163" s="66"/>
    </row>
    <row r="164" spans="1:4" ht="15" hidden="1">
      <c r="A164" s="21"/>
      <c r="B164" s="51"/>
      <c r="C164" s="30"/>
      <c r="D164" s="66"/>
    </row>
    <row r="165" spans="1:4" ht="15" hidden="1">
      <c r="A165" s="21"/>
      <c r="B165" s="51"/>
      <c r="C165" s="30"/>
      <c r="D165" s="66"/>
    </row>
    <row r="166" spans="1:4" hidden="1">
      <c r="A166" s="53"/>
      <c r="B166" s="43"/>
      <c r="C166" s="54"/>
      <c r="D166" s="67"/>
    </row>
    <row r="167" spans="1:4" ht="15" hidden="1">
      <c r="A167" s="33"/>
      <c r="B167" s="41"/>
      <c r="C167" s="30"/>
      <c r="D167" s="62"/>
    </row>
    <row r="168" spans="1:4" ht="15" hidden="1">
      <c r="A168" s="33"/>
      <c r="B168" s="41"/>
      <c r="C168" s="30"/>
      <c r="D168" s="62"/>
    </row>
    <row r="169" spans="1:4" ht="15" hidden="1">
      <c r="A169" s="33"/>
      <c r="B169" s="41"/>
      <c r="C169" s="30"/>
      <c r="D169" s="62"/>
    </row>
    <row r="170" spans="1:4" ht="15" hidden="1">
      <c r="A170" s="33"/>
      <c r="B170" s="41"/>
      <c r="C170" s="30"/>
      <c r="D170" s="62"/>
    </row>
    <row r="171" spans="1:4" ht="15">
      <c r="A171" s="33"/>
      <c r="B171" s="41"/>
      <c r="C171" s="30"/>
      <c r="D171" s="62"/>
    </row>
    <row r="172" spans="1:4">
      <c r="A172" s="21" t="s">
        <v>13</v>
      </c>
      <c r="B172" s="8">
        <f>B173+B174+B175</f>
        <v>0</v>
      </c>
      <c r="C172" s="3"/>
      <c r="D172" s="4"/>
    </row>
    <row r="173" spans="1:4">
      <c r="A173" s="21"/>
      <c r="B173" s="8"/>
      <c r="C173" s="3"/>
      <c r="D173" s="4"/>
    </row>
    <row r="174" spans="1:4">
      <c r="A174" s="18"/>
      <c r="B174" s="8"/>
      <c r="C174" s="3"/>
      <c r="D174" s="4"/>
    </row>
    <row r="175" spans="1:4">
      <c r="A175" s="60"/>
      <c r="B175" s="8"/>
      <c r="C175" s="3"/>
      <c r="D175" s="4"/>
    </row>
    <row r="176" spans="1:4" ht="13.5" thickBot="1">
      <c r="A176" s="37" t="s">
        <v>14</v>
      </c>
      <c r="B176" s="69">
        <f>+B7+B13+B101+B118+B121+B132+B172</f>
        <v>3329286.14</v>
      </c>
      <c r="C176" s="38"/>
      <c r="D176" s="39"/>
    </row>
    <row r="177" spans="1:4">
      <c r="A177" s="10"/>
      <c r="B177" s="10"/>
      <c r="C177" s="10"/>
      <c r="D177" s="10"/>
    </row>
    <row r="178" spans="1:4">
      <c r="A178" s="90"/>
      <c r="B178" s="90"/>
      <c r="C178" s="266"/>
      <c r="D178" s="266"/>
    </row>
  </sheetData>
  <mergeCells count="3">
    <mergeCell ref="A4:D4"/>
    <mergeCell ref="A5:D5"/>
    <mergeCell ref="C178:D178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391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SUM(B14:B45)</f>
        <v>1179265.9400000002</v>
      </c>
      <c r="C13" s="20"/>
      <c r="D13" s="55"/>
    </row>
    <row r="14" spans="1:4">
      <c r="A14" s="21" t="s">
        <v>21</v>
      </c>
      <c r="B14" s="8">
        <v>1711.78</v>
      </c>
      <c r="C14" s="83" t="s">
        <v>392</v>
      </c>
      <c r="D14" s="58" t="s">
        <v>70</v>
      </c>
    </row>
    <row r="15" spans="1:4">
      <c r="A15" s="21"/>
      <c r="B15" s="8">
        <v>1116.26</v>
      </c>
      <c r="C15" s="29" t="s">
        <v>152</v>
      </c>
      <c r="D15" s="58" t="s">
        <v>70</v>
      </c>
    </row>
    <row r="16" spans="1:4">
      <c r="A16" s="21"/>
      <c r="B16" s="8"/>
      <c r="C16" s="29" t="s">
        <v>152</v>
      </c>
      <c r="D16" s="58" t="s">
        <v>70</v>
      </c>
    </row>
    <row r="17" spans="1:4">
      <c r="A17" s="21"/>
      <c r="B17" s="8"/>
      <c r="C17" s="29" t="s">
        <v>152</v>
      </c>
      <c r="D17" s="58" t="s">
        <v>70</v>
      </c>
    </row>
    <row r="18" spans="1:4">
      <c r="A18" s="21"/>
      <c r="B18" s="8"/>
      <c r="C18" s="29" t="s">
        <v>152</v>
      </c>
      <c r="D18" s="58" t="s">
        <v>70</v>
      </c>
    </row>
    <row r="19" spans="1:4">
      <c r="A19" s="21"/>
      <c r="B19" s="8"/>
      <c r="C19" s="29" t="s">
        <v>152</v>
      </c>
      <c r="D19" s="58" t="s">
        <v>70</v>
      </c>
    </row>
    <row r="20" spans="1:4">
      <c r="A20" s="21"/>
      <c r="B20" s="8"/>
      <c r="C20" s="29" t="s">
        <v>152</v>
      </c>
      <c r="D20" s="58" t="s">
        <v>70</v>
      </c>
    </row>
    <row r="21" spans="1:4">
      <c r="A21" s="21"/>
      <c r="B21" s="8">
        <v>2142.38</v>
      </c>
      <c r="C21" s="29" t="s">
        <v>152</v>
      </c>
      <c r="D21" s="58" t="s">
        <v>70</v>
      </c>
    </row>
    <row r="22" spans="1:4">
      <c r="A22" s="21"/>
      <c r="B22" s="8">
        <v>2185.64</v>
      </c>
      <c r="C22" s="29" t="s">
        <v>152</v>
      </c>
      <c r="D22" s="58" t="s">
        <v>70</v>
      </c>
    </row>
    <row r="23" spans="1:4">
      <c r="A23" s="21"/>
      <c r="B23" s="8">
        <v>2595.62</v>
      </c>
      <c r="C23" s="29" t="s">
        <v>393</v>
      </c>
      <c r="D23" s="58" t="s">
        <v>70</v>
      </c>
    </row>
    <row r="24" spans="1:4">
      <c r="A24" s="21"/>
      <c r="B24" s="8">
        <v>3163.12</v>
      </c>
      <c r="C24" s="3" t="s">
        <v>393</v>
      </c>
      <c r="D24" s="58" t="s">
        <v>70</v>
      </c>
    </row>
    <row r="25" spans="1:4">
      <c r="A25" s="21"/>
      <c r="B25" s="8">
        <v>3416.84</v>
      </c>
      <c r="C25" s="3" t="s">
        <v>394</v>
      </c>
      <c r="D25" s="58" t="s">
        <v>70</v>
      </c>
    </row>
    <row r="26" spans="1:4">
      <c r="A26" s="21"/>
      <c r="B26" s="8">
        <v>1817.88</v>
      </c>
      <c r="C26" s="3" t="s">
        <v>394</v>
      </c>
      <c r="D26" s="58" t="s">
        <v>70</v>
      </c>
    </row>
    <row r="27" spans="1:4">
      <c r="A27" s="21"/>
      <c r="B27" s="8">
        <v>2293.2399999999998</v>
      </c>
      <c r="C27" s="3" t="s">
        <v>193</v>
      </c>
      <c r="D27" s="58" t="s">
        <v>70</v>
      </c>
    </row>
    <row r="28" spans="1:4">
      <c r="A28" s="21"/>
      <c r="B28" s="8">
        <v>1705.42</v>
      </c>
      <c r="C28" s="3" t="s">
        <v>193</v>
      </c>
      <c r="D28" s="58" t="s">
        <v>70</v>
      </c>
    </row>
    <row r="29" spans="1:4">
      <c r="A29" s="21"/>
      <c r="B29" s="8">
        <v>3030.68</v>
      </c>
      <c r="C29" s="3" t="s">
        <v>193</v>
      </c>
      <c r="D29" s="58" t="s">
        <v>70</v>
      </c>
    </row>
    <row r="30" spans="1:4">
      <c r="A30" s="21"/>
      <c r="B30" s="8">
        <v>1932.56</v>
      </c>
      <c r="C30" s="3" t="s">
        <v>395</v>
      </c>
      <c r="D30" s="58" t="s">
        <v>70</v>
      </c>
    </row>
    <row r="31" spans="1:4">
      <c r="A31" s="21"/>
      <c r="B31" s="8">
        <v>2078.77</v>
      </c>
      <c r="C31" s="3" t="s">
        <v>395</v>
      </c>
      <c r="D31" s="58" t="s">
        <v>70</v>
      </c>
    </row>
    <row r="32" spans="1:4">
      <c r="A32" s="21"/>
      <c r="B32" s="8">
        <v>2793.26</v>
      </c>
      <c r="C32" s="3" t="s">
        <v>395</v>
      </c>
      <c r="D32" s="58" t="s">
        <v>70</v>
      </c>
    </row>
    <row r="33" spans="1:4">
      <c r="A33" s="21"/>
      <c r="B33" s="8">
        <v>1830</v>
      </c>
      <c r="C33" s="3" t="s">
        <v>396</v>
      </c>
      <c r="D33" s="58" t="s">
        <v>235</v>
      </c>
    </row>
    <row r="34" spans="1:4">
      <c r="A34" s="21"/>
      <c r="B34" s="8">
        <v>2000</v>
      </c>
      <c r="C34" s="3" t="s">
        <v>397</v>
      </c>
      <c r="D34" s="58" t="s">
        <v>398</v>
      </c>
    </row>
    <row r="35" spans="1:4">
      <c r="A35" s="21"/>
      <c r="B35" s="8">
        <v>195682</v>
      </c>
      <c r="C35" s="3" t="s">
        <v>399</v>
      </c>
      <c r="D35" s="58" t="s">
        <v>400</v>
      </c>
    </row>
    <row r="36" spans="1:4">
      <c r="A36" s="21"/>
      <c r="B36" s="8">
        <v>217977.5</v>
      </c>
      <c r="C36" s="3" t="s">
        <v>401</v>
      </c>
      <c r="D36" s="58" t="s">
        <v>400</v>
      </c>
    </row>
    <row r="37" spans="1:4">
      <c r="A37" s="21"/>
      <c r="B37" s="8">
        <v>236000.44</v>
      </c>
      <c r="C37" s="3" t="s">
        <v>402</v>
      </c>
      <c r="D37" s="58" t="s">
        <v>400</v>
      </c>
    </row>
    <row r="38" spans="1:4">
      <c r="A38" s="21"/>
      <c r="B38" s="8">
        <v>115843.88</v>
      </c>
      <c r="C38" s="3" t="s">
        <v>403</v>
      </c>
      <c r="D38" s="58" t="s">
        <v>400</v>
      </c>
    </row>
    <row r="39" spans="1:4">
      <c r="A39" s="21"/>
      <c r="B39" s="8">
        <v>167373.6</v>
      </c>
      <c r="C39" s="3" t="s">
        <v>404</v>
      </c>
      <c r="D39" s="58" t="s">
        <v>400</v>
      </c>
    </row>
    <row r="40" spans="1:4">
      <c r="A40" s="21"/>
      <c r="B40" s="8">
        <v>114080</v>
      </c>
      <c r="C40" s="3" t="s">
        <v>405</v>
      </c>
      <c r="D40" s="58" t="s">
        <v>400</v>
      </c>
    </row>
    <row r="41" spans="1:4">
      <c r="A41" s="21"/>
      <c r="B41" s="8">
        <v>41671.589999999997</v>
      </c>
      <c r="C41" s="3" t="s">
        <v>406</v>
      </c>
      <c r="D41" s="58" t="s">
        <v>400</v>
      </c>
    </row>
    <row r="42" spans="1:4">
      <c r="A42" s="21"/>
      <c r="B42" s="8">
        <v>49236.639999999999</v>
      </c>
      <c r="C42" s="3" t="s">
        <v>407</v>
      </c>
      <c r="D42" s="58" t="s">
        <v>400</v>
      </c>
    </row>
    <row r="43" spans="1:4">
      <c r="A43" s="21"/>
      <c r="B43" s="8">
        <v>1750</v>
      </c>
      <c r="C43" s="3" t="s">
        <v>408</v>
      </c>
      <c r="D43" s="58" t="s">
        <v>400</v>
      </c>
    </row>
    <row r="44" spans="1:4">
      <c r="A44" s="21"/>
      <c r="B44" s="8">
        <v>1692</v>
      </c>
      <c r="C44" s="3" t="s">
        <v>409</v>
      </c>
      <c r="D44" s="58" t="s">
        <v>410</v>
      </c>
    </row>
    <row r="45" spans="1:4">
      <c r="A45" s="21"/>
      <c r="B45" s="8">
        <v>2144.84</v>
      </c>
      <c r="C45" s="3" t="s">
        <v>395</v>
      </c>
      <c r="D45" s="4" t="s">
        <v>70</v>
      </c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6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 hidden="1">
      <c r="A97" s="21"/>
      <c r="B97" s="8"/>
      <c r="C97" s="3"/>
      <c r="D97" s="4"/>
    </row>
    <row r="98" spans="1:4" hidden="1">
      <c r="A98" s="21"/>
      <c r="B98" s="8"/>
      <c r="C98" s="3"/>
      <c r="D98" s="4"/>
    </row>
    <row r="99" spans="1:4" hidden="1">
      <c r="A99" s="21"/>
      <c r="B99" s="8"/>
      <c r="C99" s="3"/>
      <c r="D99" s="4"/>
    </row>
    <row r="100" spans="1:4" hidden="1">
      <c r="A100" s="21"/>
      <c r="B100" s="8"/>
      <c r="C100" s="3"/>
      <c r="D100" s="4"/>
    </row>
    <row r="101" spans="1:4" ht="25.5">
      <c r="A101" s="19" t="s">
        <v>7</v>
      </c>
      <c r="B101" s="68">
        <f>B102+B103+B104+B108+B109</f>
        <v>16309000</v>
      </c>
      <c r="C101" s="20"/>
      <c r="D101" s="22"/>
    </row>
    <row r="102" spans="1:4" ht="25.5">
      <c r="A102" s="19"/>
      <c r="B102" s="68">
        <v>16309000</v>
      </c>
      <c r="C102" s="29" t="s">
        <v>48</v>
      </c>
      <c r="D102" s="22" t="s">
        <v>390</v>
      </c>
    </row>
    <row r="103" spans="1:4" hidden="1">
      <c r="A103" s="19"/>
      <c r="B103" s="68"/>
      <c r="C103" s="29"/>
      <c r="D103" s="22"/>
    </row>
    <row r="104" spans="1:4" hidden="1">
      <c r="A104" s="19"/>
      <c r="B104" s="68"/>
      <c r="C104" s="29"/>
      <c r="D104" s="72"/>
    </row>
    <row r="105" spans="1:4" hidden="1">
      <c r="A105" s="21"/>
      <c r="B105" s="8"/>
      <c r="C105" s="29"/>
      <c r="D105" s="72"/>
    </row>
    <row r="106" spans="1:4" hidden="1">
      <c r="A106" s="21"/>
      <c r="B106" s="8"/>
      <c r="C106" s="29"/>
      <c r="D106" s="72"/>
    </row>
    <row r="107" spans="1:4" hidden="1">
      <c r="A107" s="21"/>
      <c r="B107" s="8"/>
      <c r="C107" s="29"/>
      <c r="D107" s="72"/>
    </row>
    <row r="108" spans="1:4" hidden="1">
      <c r="A108" s="21"/>
      <c r="B108" s="8"/>
      <c r="C108" s="29"/>
      <c r="D108" s="72"/>
    </row>
    <row r="109" spans="1:4" hidden="1">
      <c r="A109" s="21"/>
      <c r="B109" s="8"/>
      <c r="C109" s="29"/>
      <c r="D109" s="72"/>
    </row>
    <row r="110" spans="1:4" hidden="1">
      <c r="A110" s="21"/>
      <c r="B110" s="57"/>
      <c r="C110" s="29"/>
      <c r="D110" s="72"/>
    </row>
    <row r="111" spans="1:4" hidden="1">
      <c r="A111" s="21"/>
      <c r="B111" s="32"/>
      <c r="C111" s="29"/>
      <c r="D111" s="40"/>
    </row>
    <row r="112" spans="1:4" hidden="1">
      <c r="A112" s="21"/>
      <c r="B112" s="32"/>
      <c r="C112" s="29"/>
      <c r="D112" s="40"/>
    </row>
    <row r="113" spans="1:4" hidden="1">
      <c r="A113" s="21"/>
      <c r="B113" s="32"/>
      <c r="C113" s="29"/>
      <c r="D113" s="40"/>
    </row>
    <row r="114" spans="1:4" hidden="1">
      <c r="A114" s="21"/>
      <c r="B114" s="32"/>
      <c r="C114" s="29"/>
      <c r="D114" s="40"/>
    </row>
    <row r="115" spans="1:4" hidden="1">
      <c r="A115" s="21"/>
      <c r="B115" s="32"/>
      <c r="C115" s="29"/>
      <c r="D115" s="40"/>
    </row>
    <row r="116" spans="1:4" hidden="1">
      <c r="A116" s="21"/>
      <c r="B116" s="32"/>
      <c r="C116" s="29"/>
      <c r="D116" s="58"/>
    </row>
    <row r="117" spans="1:4" hidden="1">
      <c r="A117" s="21"/>
      <c r="B117" s="32"/>
      <c r="C117" s="29"/>
      <c r="D117" s="58"/>
    </row>
    <row r="118" spans="1:4">
      <c r="A118" s="19" t="s">
        <v>8</v>
      </c>
      <c r="B118" s="23">
        <f>SUM(B119:B120)</f>
        <v>0</v>
      </c>
      <c r="C118" s="20"/>
      <c r="D118" s="22"/>
    </row>
    <row r="119" spans="1:4">
      <c r="A119" s="21" t="s">
        <v>9</v>
      </c>
      <c r="B119" s="8"/>
      <c r="C119" s="29"/>
      <c r="D119" s="40"/>
    </row>
    <row r="120" spans="1:4">
      <c r="A120" s="21"/>
      <c r="B120" s="8"/>
      <c r="C120" s="6"/>
      <c r="D120" s="9"/>
    </row>
    <row r="121" spans="1:4" ht="51">
      <c r="A121" s="19" t="s">
        <v>10</v>
      </c>
      <c r="B121" s="23">
        <f>B122+B123+B124+B125</f>
        <v>0</v>
      </c>
      <c r="C121" s="20"/>
      <c r="D121" s="22"/>
    </row>
    <row r="122" spans="1:4" hidden="1">
      <c r="A122" s="21"/>
      <c r="B122" s="8"/>
      <c r="C122" s="3"/>
      <c r="D122" s="7"/>
    </row>
    <row r="123" spans="1:4" hidden="1">
      <c r="A123" s="21"/>
      <c r="B123" s="8"/>
      <c r="C123" s="29"/>
      <c r="D123" s="56"/>
    </row>
    <row r="124" spans="1:4" hidden="1">
      <c r="A124" s="21"/>
      <c r="B124" s="8"/>
      <c r="C124" s="3"/>
      <c r="D124" s="7"/>
    </row>
    <row r="125" spans="1:4" hidden="1">
      <c r="A125" s="21"/>
      <c r="B125" s="8"/>
      <c r="C125" s="29"/>
      <c r="D125" s="56"/>
    </row>
    <row r="126" spans="1:4" hidden="1">
      <c r="A126" s="21"/>
      <c r="B126" s="8"/>
      <c r="C126" s="29"/>
      <c r="D126" s="56"/>
    </row>
    <row r="127" spans="1:4" hidden="1">
      <c r="A127" s="21"/>
      <c r="B127" s="8"/>
      <c r="C127" s="3"/>
      <c r="D127" s="56"/>
    </row>
    <row r="128" spans="1:4" hidden="1">
      <c r="A128" s="21"/>
      <c r="B128" s="8"/>
      <c r="C128" s="3"/>
      <c r="D128" s="56"/>
    </row>
    <row r="129" spans="1:4" hidden="1">
      <c r="A129" s="21"/>
      <c r="B129" s="8"/>
      <c r="C129" s="3"/>
      <c r="D129" s="7"/>
    </row>
    <row r="130" spans="1:4" hidden="1">
      <c r="A130" s="21"/>
      <c r="B130" s="8"/>
      <c r="C130" s="3"/>
      <c r="D130" s="7"/>
    </row>
    <row r="131" spans="1:4">
      <c r="A131" s="21"/>
      <c r="B131" s="8"/>
      <c r="C131" s="3"/>
      <c r="D131" s="7"/>
    </row>
    <row r="132" spans="1:4" ht="38.25">
      <c r="A132" s="19" t="s">
        <v>11</v>
      </c>
      <c r="B132" s="23"/>
      <c r="C132" s="20"/>
      <c r="D132" s="22"/>
    </row>
    <row r="133" spans="1:4" ht="25.5">
      <c r="A133" s="21" t="s">
        <v>12</v>
      </c>
      <c r="B133" s="23">
        <f>B134+B135+B136+B137</f>
        <v>0</v>
      </c>
      <c r="C133" s="20"/>
      <c r="D133" s="22"/>
    </row>
    <row r="134" spans="1:4">
      <c r="A134" s="21" t="s">
        <v>27</v>
      </c>
      <c r="B134" s="8"/>
      <c r="C134" s="3"/>
      <c r="D134" s="7"/>
    </row>
    <row r="135" spans="1:4" hidden="1">
      <c r="A135" s="59"/>
      <c r="B135" s="8"/>
      <c r="C135" s="29"/>
      <c r="D135" s="56"/>
    </row>
    <row r="136" spans="1:4" hidden="1">
      <c r="A136" s="44"/>
      <c r="B136" s="8"/>
      <c r="C136" s="3"/>
      <c r="D136" s="7"/>
    </row>
    <row r="137" spans="1:4" hidden="1">
      <c r="A137" s="21"/>
      <c r="B137" s="8"/>
      <c r="C137" s="29"/>
      <c r="D137" s="56"/>
    </row>
    <row r="138" spans="1:4" hidden="1">
      <c r="A138" s="61"/>
      <c r="B138" s="8"/>
      <c r="C138" s="29"/>
      <c r="D138" s="56"/>
    </row>
    <row r="139" spans="1:4" hidden="1">
      <c r="A139" s="61"/>
      <c r="B139" s="46"/>
      <c r="C139" s="45"/>
      <c r="D139" s="62"/>
    </row>
    <row r="140" spans="1:4" hidden="1">
      <c r="A140" s="61"/>
      <c r="B140" s="46"/>
      <c r="C140" s="45"/>
      <c r="D140" s="62"/>
    </row>
    <row r="141" spans="1:4" hidden="1">
      <c r="A141" s="61"/>
      <c r="B141" s="46"/>
      <c r="C141" s="45"/>
      <c r="D141" s="62"/>
    </row>
    <row r="142" spans="1:4" hidden="1">
      <c r="A142" s="61"/>
      <c r="B142" s="46"/>
      <c r="C142" s="45"/>
      <c r="D142" s="62"/>
    </row>
    <row r="143" spans="1:4" hidden="1">
      <c r="A143" s="21"/>
      <c r="B143" s="46"/>
      <c r="C143" s="47"/>
      <c r="D143" s="63"/>
    </row>
    <row r="144" spans="1:4" hidden="1">
      <c r="A144" s="21"/>
      <c r="B144" s="46"/>
      <c r="C144" s="42"/>
      <c r="D144" s="63"/>
    </row>
    <row r="145" spans="1:4" hidden="1">
      <c r="A145" s="21"/>
      <c r="B145" s="48"/>
      <c r="C145" s="47"/>
      <c r="D145" s="63"/>
    </row>
    <row r="146" spans="1:4" hidden="1">
      <c r="A146" s="21"/>
      <c r="B146" s="49"/>
      <c r="C146" s="50"/>
      <c r="D146" s="64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52"/>
      <c r="D148" s="65"/>
    </row>
    <row r="149" spans="1:4" hidden="1">
      <c r="A149" s="21"/>
      <c r="B149" s="51"/>
      <c r="C149" s="52"/>
      <c r="D149" s="65"/>
    </row>
    <row r="150" spans="1:4" hidden="1">
      <c r="A150" s="21"/>
      <c r="B150" s="51"/>
      <c r="C150" s="52"/>
      <c r="D150" s="65"/>
    </row>
    <row r="151" spans="1:4" hidden="1">
      <c r="A151" s="21"/>
      <c r="B151" s="51"/>
      <c r="C151" s="52"/>
      <c r="D151" s="65"/>
    </row>
    <row r="152" spans="1:4" hidden="1">
      <c r="A152" s="21"/>
      <c r="B152" s="51"/>
      <c r="C152" s="52"/>
      <c r="D152" s="65"/>
    </row>
    <row r="153" spans="1:4" hidden="1">
      <c r="A153" s="21"/>
      <c r="B153" s="51"/>
      <c r="C153" s="52"/>
      <c r="D153" s="65"/>
    </row>
    <row r="154" spans="1:4" hidden="1">
      <c r="A154" s="21"/>
      <c r="B154" s="51"/>
      <c r="C154" s="52"/>
      <c r="D154" s="65"/>
    </row>
    <row r="155" spans="1:4" hidden="1">
      <c r="A155" s="21"/>
      <c r="B155" s="51"/>
      <c r="C155" s="52"/>
      <c r="D155" s="65"/>
    </row>
    <row r="156" spans="1:4" hidden="1">
      <c r="A156" s="21"/>
      <c r="B156" s="51"/>
      <c r="C156" s="52"/>
      <c r="D156" s="65"/>
    </row>
    <row r="157" spans="1:4" hidden="1">
      <c r="A157" s="21"/>
      <c r="B157" s="51"/>
      <c r="C157" s="52"/>
      <c r="D157" s="65"/>
    </row>
    <row r="158" spans="1:4" hidden="1">
      <c r="A158" s="21"/>
      <c r="B158" s="51"/>
      <c r="C158" s="30"/>
      <c r="D158" s="65"/>
    </row>
    <row r="159" spans="1:4" ht="15" hidden="1">
      <c r="A159" s="21"/>
      <c r="B159" s="51"/>
      <c r="C159" s="30"/>
      <c r="D159" s="66"/>
    </row>
    <row r="160" spans="1:4" ht="15" hidden="1">
      <c r="A160" s="21"/>
      <c r="B160" s="51"/>
      <c r="C160" s="30"/>
      <c r="D160" s="66"/>
    </row>
    <row r="161" spans="1:4" ht="15" hidden="1">
      <c r="A161" s="21"/>
      <c r="B161" s="51"/>
      <c r="C161" s="30"/>
      <c r="D161" s="66"/>
    </row>
    <row r="162" spans="1:4" ht="15" hidden="1">
      <c r="A162" s="21"/>
      <c r="B162" s="51"/>
      <c r="C162" s="30"/>
      <c r="D162" s="66"/>
    </row>
    <row r="163" spans="1:4" ht="15" hidden="1">
      <c r="A163" s="21"/>
      <c r="B163" s="51"/>
      <c r="C163" s="30"/>
      <c r="D163" s="66"/>
    </row>
    <row r="164" spans="1:4" ht="15" hidden="1">
      <c r="A164" s="21"/>
      <c r="B164" s="51"/>
      <c r="C164" s="30"/>
      <c r="D164" s="66"/>
    </row>
    <row r="165" spans="1:4" ht="15" hidden="1">
      <c r="A165" s="21"/>
      <c r="B165" s="51"/>
      <c r="C165" s="30"/>
      <c r="D165" s="66"/>
    </row>
    <row r="166" spans="1:4" hidden="1">
      <c r="A166" s="53"/>
      <c r="B166" s="43"/>
      <c r="C166" s="54"/>
      <c r="D166" s="67"/>
    </row>
    <row r="167" spans="1:4" ht="15" hidden="1">
      <c r="A167" s="33"/>
      <c r="B167" s="41"/>
      <c r="C167" s="30"/>
      <c r="D167" s="62"/>
    </row>
    <row r="168" spans="1:4" ht="15" hidden="1">
      <c r="A168" s="33"/>
      <c r="B168" s="41"/>
      <c r="C168" s="30"/>
      <c r="D168" s="62"/>
    </row>
    <row r="169" spans="1:4" ht="15" hidden="1">
      <c r="A169" s="33"/>
      <c r="B169" s="41"/>
      <c r="C169" s="30"/>
      <c r="D169" s="62"/>
    </row>
    <row r="170" spans="1:4" ht="15" hidden="1">
      <c r="A170" s="33"/>
      <c r="B170" s="41"/>
      <c r="C170" s="30"/>
      <c r="D170" s="62"/>
    </row>
    <row r="171" spans="1:4" ht="15" hidden="1">
      <c r="A171" s="33"/>
      <c r="B171" s="41"/>
      <c r="C171" s="30"/>
      <c r="D171" s="62"/>
    </row>
    <row r="172" spans="1:4">
      <c r="A172" s="21" t="s">
        <v>13</v>
      </c>
      <c r="B172" s="8">
        <f>B173+B174+B175</f>
        <v>0</v>
      </c>
      <c r="C172" s="3"/>
      <c r="D172" s="4"/>
    </row>
    <row r="173" spans="1:4">
      <c r="A173" s="21"/>
      <c r="B173" s="8"/>
      <c r="C173" s="3"/>
      <c r="D173" s="4"/>
    </row>
    <row r="174" spans="1:4">
      <c r="A174" s="18"/>
      <c r="B174" s="8"/>
      <c r="C174" s="3"/>
      <c r="D174" s="4"/>
    </row>
    <row r="175" spans="1:4">
      <c r="A175" s="60"/>
      <c r="B175" s="8"/>
      <c r="C175" s="3"/>
      <c r="D175" s="4"/>
    </row>
    <row r="176" spans="1:4" ht="13.5" thickBot="1">
      <c r="A176" s="37" t="s">
        <v>14</v>
      </c>
      <c r="B176" s="69">
        <f>+B7+B13+B101+B118+B121+B132+B172</f>
        <v>17488265.940000001</v>
      </c>
      <c r="C176" s="38"/>
      <c r="D176" s="39"/>
    </row>
    <row r="177" spans="1:4">
      <c r="A177" s="10"/>
      <c r="B177" s="10"/>
      <c r="C177" s="10"/>
      <c r="D177" s="10"/>
    </row>
    <row r="178" spans="1:4">
      <c r="A178" s="89"/>
      <c r="B178" s="89"/>
      <c r="C178" s="266"/>
      <c r="D178" s="266"/>
    </row>
  </sheetData>
  <mergeCells count="3">
    <mergeCell ref="A4:D4"/>
    <mergeCell ref="A5:D5"/>
    <mergeCell ref="C178:D178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25.1406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382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SUM(B14:B25)</f>
        <v>1014698.8799999999</v>
      </c>
      <c r="C13" s="20"/>
      <c r="D13" s="55"/>
    </row>
    <row r="14" spans="1:4">
      <c r="A14" s="21" t="s">
        <v>21</v>
      </c>
      <c r="B14" s="8">
        <v>2112.25</v>
      </c>
      <c r="C14" s="83" t="s">
        <v>383</v>
      </c>
      <c r="D14" s="58" t="s">
        <v>384</v>
      </c>
    </row>
    <row r="15" spans="1:4">
      <c r="A15" s="21"/>
      <c r="B15" s="8">
        <v>77052.5</v>
      </c>
      <c r="C15" s="29" t="s">
        <v>344</v>
      </c>
      <c r="D15" s="58" t="s">
        <v>29</v>
      </c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>
      <c r="A21" s="21"/>
      <c r="B21" s="8">
        <v>932334.2</v>
      </c>
      <c r="C21" s="3" t="s">
        <v>385</v>
      </c>
      <c r="D21" s="4" t="s">
        <v>386</v>
      </c>
    </row>
    <row r="22" spans="1:4">
      <c r="A22" s="21"/>
      <c r="B22" s="8">
        <v>291.88</v>
      </c>
      <c r="C22" s="3" t="s">
        <v>371</v>
      </c>
      <c r="D22" s="4" t="s">
        <v>387</v>
      </c>
    </row>
    <row r="23" spans="1:4">
      <c r="A23" s="21"/>
      <c r="B23" s="8">
        <v>726.69</v>
      </c>
      <c r="C23" s="3" t="s">
        <v>371</v>
      </c>
      <c r="D23" s="4" t="s">
        <v>388</v>
      </c>
    </row>
    <row r="24" spans="1:4">
      <c r="A24" s="21"/>
      <c r="B24" s="8">
        <v>608.16</v>
      </c>
      <c r="C24" s="3" t="s">
        <v>371</v>
      </c>
      <c r="D24" s="4" t="s">
        <v>389</v>
      </c>
    </row>
    <row r="25" spans="1:4">
      <c r="A25" s="21"/>
      <c r="B25" s="8">
        <v>1573.2</v>
      </c>
      <c r="C25" s="3" t="s">
        <v>371</v>
      </c>
      <c r="D25" s="4" t="s">
        <v>29</v>
      </c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>
      <c r="A83" s="21"/>
      <c r="B83" s="8"/>
      <c r="C83" s="3"/>
      <c r="D83" s="4"/>
    </row>
    <row r="84" spans="1:4" ht="25.5">
      <c r="A84" s="19" t="s">
        <v>7</v>
      </c>
      <c r="B84" s="68">
        <f>B85+B86+B87+B91+B92</f>
        <v>5000000</v>
      </c>
      <c r="C84" s="20"/>
      <c r="D84" s="22"/>
    </row>
    <row r="85" spans="1:4">
      <c r="A85" s="19"/>
      <c r="B85" s="68">
        <v>5000000</v>
      </c>
      <c r="C85" s="29" t="s">
        <v>48</v>
      </c>
      <c r="D85" s="22" t="s">
        <v>390</v>
      </c>
    </row>
    <row r="86" spans="1:4" hidden="1">
      <c r="A86" s="19"/>
      <c r="B86" s="68"/>
      <c r="C86" s="29"/>
      <c r="D86" s="22"/>
    </row>
    <row r="87" spans="1:4" hidden="1">
      <c r="A87" s="19"/>
      <c r="B87" s="6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57"/>
      <c r="C93" s="29"/>
      <c r="D93" s="72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40"/>
    </row>
    <row r="98" spans="1:4" hidden="1">
      <c r="A98" s="21"/>
      <c r="B98" s="32"/>
      <c r="C98" s="29"/>
      <c r="D98" s="40"/>
    </row>
    <row r="99" spans="1:4" hidden="1">
      <c r="A99" s="21"/>
      <c r="B99" s="32"/>
      <c r="C99" s="29"/>
      <c r="D99" s="58"/>
    </row>
    <row r="100" spans="1:4">
      <c r="A100" s="21"/>
      <c r="B100" s="32"/>
      <c r="C100" s="29"/>
      <c r="D100" s="58"/>
    </row>
    <row r="101" spans="1:4">
      <c r="A101" s="19" t="s">
        <v>8</v>
      </c>
      <c r="B101" s="23">
        <f>SUM(B102:B103)</f>
        <v>0</v>
      </c>
      <c r="C101" s="20"/>
      <c r="D101" s="22"/>
    </row>
    <row r="102" spans="1:4">
      <c r="A102" s="21" t="s">
        <v>9</v>
      </c>
      <c r="B102" s="8"/>
      <c r="C102" s="29"/>
      <c r="D102" s="40"/>
    </row>
    <row r="103" spans="1:4">
      <c r="A103" s="21"/>
      <c r="B103" s="8"/>
      <c r="C103" s="6"/>
      <c r="D103" s="9"/>
    </row>
    <row r="104" spans="1:4" ht="51">
      <c r="A104" s="19" t="s">
        <v>10</v>
      </c>
      <c r="B104" s="23">
        <f>B105+B106+B107+B108</f>
        <v>0</v>
      </c>
      <c r="C104" s="20"/>
      <c r="D104" s="22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7"/>
    </row>
    <row r="108" spans="1:4" hidden="1">
      <c r="A108" s="21"/>
      <c r="B108" s="8"/>
      <c r="C108" s="29"/>
      <c r="D108" s="56"/>
    </row>
    <row r="109" spans="1:4" hidden="1">
      <c r="A109" s="21"/>
      <c r="B109" s="8"/>
      <c r="C109" s="29"/>
      <c r="D109" s="56"/>
    </row>
    <row r="110" spans="1:4" hidden="1">
      <c r="A110" s="21"/>
      <c r="B110" s="8"/>
      <c r="C110" s="3"/>
      <c r="D110" s="56"/>
    </row>
    <row r="111" spans="1:4" hidden="1">
      <c r="A111" s="21"/>
      <c r="B111" s="8"/>
      <c r="C111" s="3"/>
      <c r="D111" s="56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3"/>
      <c r="D113" s="7"/>
    </row>
    <row r="114" spans="1:4">
      <c r="A114" s="21"/>
      <c r="B114" s="8"/>
      <c r="C114" s="3"/>
      <c r="D114" s="7"/>
    </row>
    <row r="115" spans="1:4" ht="38.25">
      <c r="A115" s="19" t="s">
        <v>11</v>
      </c>
      <c r="B115" s="23"/>
      <c r="C115" s="20"/>
      <c r="D115" s="22"/>
    </row>
    <row r="116" spans="1:4" ht="25.5">
      <c r="A116" s="21" t="s">
        <v>12</v>
      </c>
      <c r="B116" s="23">
        <f>B117+B118+B119+B120</f>
        <v>0</v>
      </c>
      <c r="C116" s="20"/>
      <c r="D116" s="22"/>
    </row>
    <row r="117" spans="1:4">
      <c r="A117" s="21" t="s">
        <v>27</v>
      </c>
      <c r="B117" s="8"/>
      <c r="C117" s="3"/>
      <c r="D117" s="7"/>
    </row>
    <row r="118" spans="1:4" hidden="1">
      <c r="A118" s="59"/>
      <c r="B118" s="8"/>
      <c r="C118" s="29"/>
      <c r="D118" s="56"/>
    </row>
    <row r="119" spans="1:4" hidden="1">
      <c r="A119" s="44"/>
      <c r="B119" s="8"/>
      <c r="C119" s="3"/>
      <c r="D119" s="7"/>
    </row>
    <row r="120" spans="1:4" hidden="1">
      <c r="A120" s="21"/>
      <c r="B120" s="8"/>
      <c r="C120" s="29"/>
      <c r="D120" s="56"/>
    </row>
    <row r="121" spans="1:4" hidden="1">
      <c r="A121" s="61"/>
      <c r="B121" s="8"/>
      <c r="C121" s="29"/>
      <c r="D121" s="56"/>
    </row>
    <row r="122" spans="1:4" hidden="1">
      <c r="A122" s="61"/>
      <c r="B122" s="46"/>
      <c r="C122" s="45"/>
      <c r="D122" s="62"/>
    </row>
    <row r="123" spans="1:4" hidden="1">
      <c r="A123" s="61"/>
      <c r="B123" s="46"/>
      <c r="C123" s="45"/>
      <c r="D123" s="62"/>
    </row>
    <row r="124" spans="1:4" hidden="1">
      <c r="A124" s="61"/>
      <c r="B124" s="46"/>
      <c r="C124" s="45"/>
      <c r="D124" s="62"/>
    </row>
    <row r="125" spans="1:4" hidden="1">
      <c r="A125" s="61"/>
      <c r="B125" s="46"/>
      <c r="C125" s="45"/>
      <c r="D125" s="62"/>
    </row>
    <row r="126" spans="1:4" hidden="1">
      <c r="A126" s="21"/>
      <c r="B126" s="46"/>
      <c r="C126" s="47"/>
      <c r="D126" s="63"/>
    </row>
    <row r="127" spans="1:4" hidden="1">
      <c r="A127" s="21"/>
      <c r="B127" s="46"/>
      <c r="C127" s="42"/>
      <c r="D127" s="63"/>
    </row>
    <row r="128" spans="1:4" hidden="1">
      <c r="A128" s="21"/>
      <c r="B128" s="48"/>
      <c r="C128" s="47"/>
      <c r="D128" s="63"/>
    </row>
    <row r="129" spans="1:4" hidden="1">
      <c r="A129" s="21"/>
      <c r="B129" s="49"/>
      <c r="C129" s="50"/>
      <c r="D129" s="64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30"/>
      <c r="D141" s="65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t="15" hidden="1">
      <c r="A147" s="21"/>
      <c r="B147" s="51"/>
      <c r="C147" s="30"/>
      <c r="D147" s="66"/>
    </row>
    <row r="148" spans="1:4" ht="15" hidden="1">
      <c r="A148" s="21"/>
      <c r="B148" s="51"/>
      <c r="C148" s="30"/>
      <c r="D148" s="66"/>
    </row>
    <row r="149" spans="1:4" hidden="1">
      <c r="A149" s="53"/>
      <c r="B149" s="43"/>
      <c r="C149" s="54"/>
      <c r="D149" s="67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 ht="15" hidden="1">
      <c r="A152" s="33"/>
      <c r="B152" s="41"/>
      <c r="C152" s="30"/>
      <c r="D152" s="62"/>
    </row>
    <row r="153" spans="1:4" ht="15" hidden="1">
      <c r="A153" s="33"/>
      <c r="B153" s="41"/>
      <c r="C153" s="30"/>
      <c r="D153" s="62"/>
    </row>
    <row r="154" spans="1:4" ht="15">
      <c r="A154" s="33"/>
      <c r="B154" s="41"/>
      <c r="C154" s="30"/>
      <c r="D154" s="62"/>
    </row>
    <row r="155" spans="1:4">
      <c r="A155" s="21" t="s">
        <v>13</v>
      </c>
      <c r="B155" s="8">
        <f>B156+B157+B158</f>
        <v>0</v>
      </c>
      <c r="C155" s="3"/>
      <c r="D155" s="4"/>
    </row>
    <row r="156" spans="1:4">
      <c r="A156" s="21"/>
      <c r="B156" s="8"/>
      <c r="C156" s="3"/>
      <c r="D156" s="4"/>
    </row>
    <row r="157" spans="1:4">
      <c r="A157" s="18"/>
      <c r="B157" s="8"/>
      <c r="C157" s="3"/>
      <c r="D157" s="4"/>
    </row>
    <row r="158" spans="1:4">
      <c r="A158" s="60"/>
      <c r="B158" s="8"/>
      <c r="C158" s="3"/>
      <c r="D158" s="4"/>
    </row>
    <row r="159" spans="1:4" ht="13.5" thickBot="1">
      <c r="A159" s="37" t="s">
        <v>14</v>
      </c>
      <c r="B159" s="69">
        <f>+B7+B13+B84+B101+B104+B115+B155</f>
        <v>6014698.8799999999</v>
      </c>
      <c r="C159" s="38"/>
      <c r="D159" s="39"/>
    </row>
    <row r="160" spans="1:4">
      <c r="A160" s="10"/>
      <c r="B160" s="10"/>
      <c r="C160" s="10"/>
      <c r="D16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3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380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>
      <c r="A76" s="21"/>
      <c r="B76" s="8"/>
      <c r="C76" s="3"/>
      <c r="D76" s="4"/>
    </row>
    <row r="77" spans="1:4" ht="25.5">
      <c r="A77" s="19" t="s">
        <v>7</v>
      </c>
      <c r="B77" s="68">
        <f>B78+B79+B80+B84+B85</f>
        <v>37232595</v>
      </c>
      <c r="C77" s="20"/>
      <c r="D77" s="22"/>
    </row>
    <row r="78" spans="1:4" ht="25.5">
      <c r="A78" s="19"/>
      <c r="B78" s="68">
        <v>14338000</v>
      </c>
      <c r="C78" s="29" t="s">
        <v>48</v>
      </c>
      <c r="D78" s="22" t="s">
        <v>381</v>
      </c>
    </row>
    <row r="79" spans="1:4" ht="25.5">
      <c r="A79" s="19"/>
      <c r="B79" s="68">
        <v>22894595</v>
      </c>
      <c r="C79" s="29" t="s">
        <v>48</v>
      </c>
      <c r="D79" s="22" t="s">
        <v>381</v>
      </c>
    </row>
    <row r="80" spans="1:4" hidden="1">
      <c r="A80" s="19"/>
      <c r="B80" s="6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8"/>
      <c r="C85" s="29"/>
      <c r="D85" s="72"/>
    </row>
    <row r="86" spans="1:4" hidden="1">
      <c r="A86" s="21"/>
      <c r="B86" s="57"/>
      <c r="C86" s="29"/>
      <c r="D86" s="72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58"/>
    </row>
    <row r="93" spans="1:4">
      <c r="A93" s="21"/>
      <c r="B93" s="32"/>
      <c r="C93" s="29"/>
      <c r="D93" s="58"/>
    </row>
    <row r="94" spans="1:4">
      <c r="A94" s="19" t="s">
        <v>8</v>
      </c>
      <c r="B94" s="23">
        <f>SUM(B95:B96)</f>
        <v>0</v>
      </c>
      <c r="C94" s="20"/>
      <c r="D94" s="22"/>
    </row>
    <row r="95" spans="1:4">
      <c r="A95" s="21" t="s">
        <v>9</v>
      </c>
      <c r="B95" s="8"/>
      <c r="C95" s="29"/>
      <c r="D95" s="40"/>
    </row>
    <row r="96" spans="1:4">
      <c r="A96" s="21"/>
      <c r="B96" s="8"/>
      <c r="C96" s="6"/>
      <c r="D96" s="9"/>
    </row>
    <row r="97" spans="1:4" ht="51">
      <c r="A97" s="19" t="s">
        <v>10</v>
      </c>
      <c r="B97" s="23">
        <f>B98+B99+B100+B101</f>
        <v>0</v>
      </c>
      <c r="C97" s="20"/>
      <c r="D97" s="22"/>
    </row>
    <row r="98" spans="1:4" hidden="1">
      <c r="A98" s="21"/>
      <c r="B98" s="8"/>
      <c r="C98" s="3"/>
      <c r="D98" s="7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7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29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56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3"/>
      <c r="D106" s="7"/>
    </row>
    <row r="107" spans="1:4" hidden="1">
      <c r="A107" s="21"/>
      <c r="B107" s="8"/>
      <c r="C107" s="3"/>
      <c r="D107" s="7"/>
    </row>
    <row r="108" spans="1:4" ht="38.25">
      <c r="A108" s="19" t="s">
        <v>11</v>
      </c>
      <c r="B108" s="23"/>
      <c r="C108" s="20"/>
      <c r="D108" s="22"/>
    </row>
    <row r="109" spans="1:4" ht="25.5">
      <c r="A109" s="21" t="s">
        <v>12</v>
      </c>
      <c r="B109" s="23">
        <f>B110+B111+B112+B113</f>
        <v>0</v>
      </c>
      <c r="C109" s="20"/>
      <c r="D109" s="22"/>
    </row>
    <row r="110" spans="1:4">
      <c r="A110" s="21" t="s">
        <v>27</v>
      </c>
      <c r="B110" s="8"/>
      <c r="C110" s="3"/>
      <c r="D110" s="7"/>
    </row>
    <row r="111" spans="1:4" hidden="1">
      <c r="A111" s="59"/>
      <c r="B111" s="8"/>
      <c r="C111" s="29"/>
      <c r="D111" s="56"/>
    </row>
    <row r="112" spans="1:4" hidden="1">
      <c r="A112" s="44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61"/>
      <c r="B114" s="8"/>
      <c r="C114" s="29"/>
      <c r="D114" s="56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61"/>
      <c r="B118" s="46"/>
      <c r="C118" s="45"/>
      <c r="D118" s="62"/>
    </row>
    <row r="119" spans="1:4" hidden="1">
      <c r="A119" s="21"/>
      <c r="B119" s="46"/>
      <c r="C119" s="47"/>
      <c r="D119" s="63"/>
    </row>
    <row r="120" spans="1:4" hidden="1">
      <c r="A120" s="21"/>
      <c r="B120" s="46"/>
      <c r="C120" s="42"/>
      <c r="D120" s="63"/>
    </row>
    <row r="121" spans="1:4" hidden="1">
      <c r="A121" s="21"/>
      <c r="B121" s="48"/>
      <c r="C121" s="47"/>
      <c r="D121" s="63"/>
    </row>
    <row r="122" spans="1:4" hidden="1">
      <c r="A122" s="21"/>
      <c r="B122" s="49"/>
      <c r="C122" s="50"/>
      <c r="D122" s="64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30"/>
      <c r="D134" s="65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idden="1">
      <c r="A142" s="53"/>
      <c r="B142" s="43"/>
      <c r="C142" s="54"/>
      <c r="D142" s="67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 hidden="1">
      <c r="A146" s="33"/>
      <c r="B146" s="41"/>
      <c r="C146" s="30"/>
      <c r="D146" s="62"/>
    </row>
    <row r="147" spans="1:4" ht="15" hidden="1">
      <c r="A147" s="33"/>
      <c r="B147" s="41"/>
      <c r="C147" s="30"/>
      <c r="D147" s="62"/>
    </row>
    <row r="148" spans="1:4">
      <c r="A148" s="21" t="s">
        <v>13</v>
      </c>
      <c r="B148" s="8">
        <f>B149+B150+B151</f>
        <v>0</v>
      </c>
      <c r="C148" s="3"/>
      <c r="D148" s="4"/>
    </row>
    <row r="149" spans="1:4">
      <c r="A149" s="21"/>
      <c r="B149" s="8"/>
      <c r="C149" s="3"/>
      <c r="D149" s="4"/>
    </row>
    <row r="150" spans="1:4">
      <c r="A150" s="18"/>
      <c r="B150" s="8"/>
      <c r="C150" s="3"/>
      <c r="D150" s="4"/>
    </row>
    <row r="151" spans="1:4">
      <c r="A151" s="60"/>
      <c r="B151" s="8"/>
      <c r="C151" s="3"/>
      <c r="D151" s="4"/>
    </row>
    <row r="152" spans="1:4" ht="13.5" thickBot="1">
      <c r="A152" s="37" t="s">
        <v>14</v>
      </c>
      <c r="B152" s="69">
        <f>+B7+B13+B77+B94+B97+B108+B148</f>
        <v>37232595</v>
      </c>
      <c r="C152" s="38"/>
      <c r="D152" s="39"/>
    </row>
    <row r="153" spans="1:4">
      <c r="A153" s="10"/>
      <c r="B153" s="10"/>
      <c r="C153" s="10"/>
      <c r="D153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3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379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200</v>
      </c>
      <c r="C13" s="20"/>
      <c r="D13" s="55"/>
    </row>
    <row r="14" spans="1:4">
      <c r="A14" s="21" t="s">
        <v>21</v>
      </c>
      <c r="B14" s="8">
        <v>200</v>
      </c>
      <c r="C14" s="83" t="s">
        <v>158</v>
      </c>
      <c r="D14" s="58" t="s">
        <v>159</v>
      </c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>
      <c r="A76" s="21"/>
      <c r="B76" s="8"/>
      <c r="C76" s="3"/>
      <c r="D76" s="4"/>
    </row>
    <row r="77" spans="1:4" ht="25.5">
      <c r="A77" s="19" t="s">
        <v>7</v>
      </c>
      <c r="B77" s="68">
        <f>B78+B79+B80+B84+B85</f>
        <v>10465867</v>
      </c>
      <c r="C77" s="20"/>
      <c r="D77" s="22"/>
    </row>
    <row r="78" spans="1:4" ht="25.5">
      <c r="A78" s="19"/>
      <c r="B78" s="68">
        <v>3252000</v>
      </c>
      <c r="C78" s="29" t="s">
        <v>48</v>
      </c>
      <c r="D78" s="22" t="s">
        <v>279</v>
      </c>
    </row>
    <row r="79" spans="1:4" ht="25.5">
      <c r="A79" s="19"/>
      <c r="B79" s="68">
        <v>7047000</v>
      </c>
      <c r="C79" s="29" t="s">
        <v>48</v>
      </c>
      <c r="D79" s="22" t="s">
        <v>279</v>
      </c>
    </row>
    <row r="80" spans="1:4" ht="25.5">
      <c r="A80" s="19"/>
      <c r="B80" s="68">
        <v>166867</v>
      </c>
      <c r="C80" s="29" t="s">
        <v>48</v>
      </c>
      <c r="D80" s="72" t="s">
        <v>377</v>
      </c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8"/>
      <c r="C85" s="29"/>
      <c r="D85" s="72"/>
    </row>
    <row r="86" spans="1:4" hidden="1">
      <c r="A86" s="21"/>
      <c r="B86" s="57"/>
      <c r="C86" s="29"/>
      <c r="D86" s="72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58"/>
    </row>
    <row r="93" spans="1:4" hidden="1">
      <c r="A93" s="21"/>
      <c r="B93" s="32"/>
      <c r="C93" s="29"/>
      <c r="D93" s="58"/>
    </row>
    <row r="94" spans="1:4">
      <c r="A94" s="19" t="s">
        <v>8</v>
      </c>
      <c r="B94" s="23">
        <f>SUM(B95:B96)</f>
        <v>0</v>
      </c>
      <c r="C94" s="20"/>
      <c r="D94" s="22"/>
    </row>
    <row r="95" spans="1:4">
      <c r="A95" s="21" t="s">
        <v>9</v>
      </c>
      <c r="B95" s="8"/>
      <c r="C95" s="29"/>
      <c r="D95" s="40"/>
    </row>
    <row r="96" spans="1:4">
      <c r="A96" s="21"/>
      <c r="B96" s="8"/>
      <c r="C96" s="6"/>
      <c r="D96" s="9"/>
    </row>
    <row r="97" spans="1:4" ht="51">
      <c r="A97" s="19" t="s">
        <v>10</v>
      </c>
      <c r="B97" s="23">
        <f>B98+B99+B100+B101</f>
        <v>0</v>
      </c>
      <c r="C97" s="20"/>
      <c r="D97" s="22"/>
    </row>
    <row r="98" spans="1:4" hidden="1">
      <c r="A98" s="21"/>
      <c r="B98" s="8"/>
      <c r="C98" s="3"/>
      <c r="D98" s="7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7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29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56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3"/>
      <c r="D106" s="7"/>
    </row>
    <row r="107" spans="1:4" hidden="1">
      <c r="A107" s="21"/>
      <c r="B107" s="8"/>
      <c r="C107" s="3"/>
      <c r="D107" s="7"/>
    </row>
    <row r="108" spans="1:4" ht="38.25">
      <c r="A108" s="19" t="s">
        <v>11</v>
      </c>
      <c r="B108" s="23"/>
      <c r="C108" s="20"/>
      <c r="D108" s="22"/>
    </row>
    <row r="109" spans="1:4" ht="25.5">
      <c r="A109" s="21" t="s">
        <v>12</v>
      </c>
      <c r="B109" s="23">
        <f>B110+B111+B112+B113</f>
        <v>0</v>
      </c>
      <c r="C109" s="20"/>
      <c r="D109" s="22"/>
    </row>
    <row r="110" spans="1:4">
      <c r="A110" s="21" t="s">
        <v>27</v>
      </c>
      <c r="B110" s="8"/>
      <c r="C110" s="3"/>
      <c r="D110" s="7"/>
    </row>
    <row r="111" spans="1:4" hidden="1">
      <c r="A111" s="59"/>
      <c r="B111" s="8"/>
      <c r="C111" s="29"/>
      <c r="D111" s="56"/>
    </row>
    <row r="112" spans="1:4" hidden="1">
      <c r="A112" s="44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61"/>
      <c r="B114" s="8"/>
      <c r="C114" s="29"/>
      <c r="D114" s="56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61"/>
      <c r="B118" s="46"/>
      <c r="C118" s="45"/>
      <c r="D118" s="62"/>
    </row>
    <row r="119" spans="1:4" hidden="1">
      <c r="A119" s="21"/>
      <c r="B119" s="46"/>
      <c r="C119" s="47"/>
      <c r="D119" s="63"/>
    </row>
    <row r="120" spans="1:4" hidden="1">
      <c r="A120" s="21"/>
      <c r="B120" s="46"/>
      <c r="C120" s="42"/>
      <c r="D120" s="63"/>
    </row>
    <row r="121" spans="1:4" hidden="1">
      <c r="A121" s="21"/>
      <c r="B121" s="48"/>
      <c r="C121" s="47"/>
      <c r="D121" s="63"/>
    </row>
    <row r="122" spans="1:4" hidden="1">
      <c r="A122" s="21"/>
      <c r="B122" s="49"/>
      <c r="C122" s="50"/>
      <c r="D122" s="64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30"/>
      <c r="D134" s="65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idden="1">
      <c r="A142" s="53"/>
      <c r="B142" s="43"/>
      <c r="C142" s="54"/>
      <c r="D142" s="67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 hidden="1">
      <c r="A146" s="33"/>
      <c r="B146" s="41"/>
      <c r="C146" s="30"/>
      <c r="D146" s="62"/>
    </row>
    <row r="147" spans="1:4" ht="15" hidden="1">
      <c r="A147" s="33"/>
      <c r="B147" s="41"/>
      <c r="C147" s="30"/>
      <c r="D147" s="62"/>
    </row>
    <row r="148" spans="1:4">
      <c r="A148" s="21" t="s">
        <v>13</v>
      </c>
      <c r="B148" s="8">
        <f>B149+B150+B151</f>
        <v>0</v>
      </c>
      <c r="C148" s="3"/>
      <c r="D148" s="4"/>
    </row>
    <row r="149" spans="1:4">
      <c r="A149" s="21"/>
      <c r="B149" s="8"/>
      <c r="C149" s="3"/>
      <c r="D149" s="4"/>
    </row>
    <row r="150" spans="1:4">
      <c r="A150" s="18"/>
      <c r="B150" s="8"/>
      <c r="C150" s="3"/>
      <c r="D150" s="4"/>
    </row>
    <row r="151" spans="1:4">
      <c r="A151" s="60"/>
      <c r="B151" s="8"/>
      <c r="C151" s="3"/>
      <c r="D151" s="4"/>
    </row>
    <row r="152" spans="1:4" ht="13.5" thickBot="1">
      <c r="A152" s="37" t="s">
        <v>14</v>
      </c>
      <c r="B152" s="69">
        <f>+B7+B13+B77+B94+B97+B108+B148</f>
        <v>10466067</v>
      </c>
      <c r="C152" s="38"/>
      <c r="D152" s="39"/>
    </row>
    <row r="153" spans="1:4">
      <c r="A153" s="10"/>
      <c r="B153" s="10"/>
      <c r="C153" s="10"/>
      <c r="D153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378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12432000</v>
      </c>
      <c r="C77" s="20"/>
      <c r="D77" s="22"/>
    </row>
    <row r="78" spans="1:4" ht="25.5">
      <c r="A78" s="21"/>
      <c r="B78" s="8">
        <v>12432000</v>
      </c>
      <c r="C78" s="29" t="s">
        <v>48</v>
      </c>
      <c r="D78" s="72" t="s">
        <v>377</v>
      </c>
    </row>
    <row r="79" spans="1:4" hidden="1">
      <c r="A79" s="21"/>
      <c r="B79" s="8"/>
      <c r="C79" s="29"/>
      <c r="D79" s="72"/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>
      <c r="A91" s="19" t="s">
        <v>8</v>
      </c>
      <c r="B91" s="23">
        <f>SUM(B92:B93)</f>
        <v>0</v>
      </c>
      <c r="C91" s="20"/>
      <c r="D91" s="22"/>
    </row>
    <row r="92" spans="1:4">
      <c r="A92" s="21" t="s">
        <v>9</v>
      </c>
      <c r="B92" s="8"/>
      <c r="C92" s="29"/>
      <c r="D92" s="40"/>
    </row>
    <row r="93" spans="1:4">
      <c r="A93" s="21"/>
      <c r="B93" s="8"/>
      <c r="C93" s="6"/>
      <c r="D93" s="9"/>
    </row>
    <row r="94" spans="1:4" ht="5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>
      <c r="A105" s="19" t="s">
        <v>11</v>
      </c>
      <c r="B105" s="23"/>
      <c r="C105" s="20"/>
      <c r="D105" s="22"/>
    </row>
    <row r="106" spans="1:4" ht="25.5">
      <c r="A106" s="21" t="s">
        <v>12</v>
      </c>
      <c r="B106" s="23">
        <f>B107+B108+B109+B110</f>
        <v>0</v>
      </c>
      <c r="C106" s="20"/>
      <c r="D106" s="22"/>
    </row>
    <row r="107" spans="1:4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12432000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4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363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133940</v>
      </c>
      <c r="C7" s="26"/>
      <c r="D7" s="27"/>
    </row>
    <row r="8" spans="1:4">
      <c r="A8" s="21" t="s">
        <v>4</v>
      </c>
      <c r="B8" s="8">
        <v>133940</v>
      </c>
      <c r="C8" s="3" t="s">
        <v>364</v>
      </c>
      <c r="D8" s="4" t="s">
        <v>365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SUM(B14:B23)</f>
        <v>9308034.959999999</v>
      </c>
      <c r="C13" s="20"/>
      <c r="D13" s="55"/>
    </row>
    <row r="14" spans="1:4">
      <c r="A14" s="21" t="s">
        <v>21</v>
      </c>
      <c r="B14" s="8">
        <v>111445.2</v>
      </c>
      <c r="C14" s="83" t="s">
        <v>366</v>
      </c>
      <c r="D14" s="58" t="s">
        <v>367</v>
      </c>
    </row>
    <row r="15" spans="1:4">
      <c r="A15" s="21"/>
      <c r="B15" s="8">
        <v>12616.07</v>
      </c>
      <c r="C15" s="29" t="s">
        <v>44</v>
      </c>
      <c r="D15" s="58" t="s">
        <v>335</v>
      </c>
    </row>
    <row r="16" spans="1:4">
      <c r="A16" s="21"/>
      <c r="B16" s="8">
        <v>9817.5</v>
      </c>
      <c r="C16" s="29" t="s">
        <v>368</v>
      </c>
      <c r="D16" s="58" t="s">
        <v>369</v>
      </c>
    </row>
    <row r="17" spans="1:4">
      <c r="A17" s="21"/>
      <c r="B17" s="8">
        <v>165.96</v>
      </c>
      <c r="C17" s="70" t="s">
        <v>263</v>
      </c>
      <c r="D17" s="58" t="s">
        <v>370</v>
      </c>
    </row>
    <row r="18" spans="1:4">
      <c r="A18" s="21"/>
      <c r="B18" s="8">
        <v>5292.57</v>
      </c>
      <c r="C18" s="29" t="s">
        <v>371</v>
      </c>
      <c r="D18" s="58" t="s">
        <v>168</v>
      </c>
    </row>
    <row r="19" spans="1:4">
      <c r="A19" s="21"/>
      <c r="B19" s="8">
        <v>3154.33</v>
      </c>
      <c r="C19" s="3" t="s">
        <v>233</v>
      </c>
      <c r="D19" s="4" t="s">
        <v>151</v>
      </c>
    </row>
    <row r="20" spans="1:4">
      <c r="A20" s="21"/>
      <c r="B20" s="8">
        <v>700</v>
      </c>
      <c r="C20" s="3" t="s">
        <v>372</v>
      </c>
      <c r="D20" s="4" t="s">
        <v>373</v>
      </c>
    </row>
    <row r="21" spans="1:4">
      <c r="A21" s="21"/>
      <c r="B21" s="8">
        <v>5374.6</v>
      </c>
      <c r="C21" s="3" t="s">
        <v>156</v>
      </c>
      <c r="D21" s="4" t="s">
        <v>374</v>
      </c>
    </row>
    <row r="22" spans="1:4">
      <c r="A22" s="21"/>
      <c r="B22" s="8">
        <v>33859.370000000003</v>
      </c>
      <c r="C22" s="3" t="s">
        <v>156</v>
      </c>
      <c r="D22" s="4" t="s">
        <v>374</v>
      </c>
    </row>
    <row r="23" spans="1:4">
      <c r="A23" s="21"/>
      <c r="B23" s="8">
        <v>9125609.3599999994</v>
      </c>
      <c r="C23" s="3" t="s">
        <v>375</v>
      </c>
      <c r="D23" s="4" t="s">
        <v>376</v>
      </c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6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>
      <c r="A80" s="21"/>
      <c r="B80" s="8"/>
      <c r="C80" s="3"/>
      <c r="D80" s="4"/>
    </row>
    <row r="81" spans="1:4" ht="25.5">
      <c r="A81" s="19" t="s">
        <v>7</v>
      </c>
      <c r="B81" s="68">
        <f>B82+B83+B84+B85+B86</f>
        <v>0</v>
      </c>
      <c r="C81" s="20"/>
      <c r="D81" s="22"/>
    </row>
    <row r="82" spans="1:4" ht="25.5">
      <c r="A82" s="21"/>
      <c r="B82" s="8"/>
      <c r="C82" s="29" t="s">
        <v>48</v>
      </c>
      <c r="D82" s="72" t="s">
        <v>377</v>
      </c>
    </row>
    <row r="83" spans="1:4" hidden="1">
      <c r="A83" s="21"/>
      <c r="B83" s="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57"/>
      <c r="C87" s="29"/>
      <c r="D87" s="72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58"/>
    </row>
    <row r="94" spans="1:4">
      <c r="A94" s="21"/>
      <c r="B94" s="32"/>
      <c r="C94" s="29"/>
      <c r="D94" s="58"/>
    </row>
    <row r="95" spans="1:4">
      <c r="A95" s="19" t="s">
        <v>8</v>
      </c>
      <c r="B95" s="23">
        <f>SUM(B96:B97)</f>
        <v>0</v>
      </c>
      <c r="C95" s="20"/>
      <c r="D95" s="22"/>
    </row>
    <row r="96" spans="1:4">
      <c r="A96" s="21" t="s">
        <v>9</v>
      </c>
      <c r="B96" s="8"/>
      <c r="C96" s="29"/>
      <c r="D96" s="40"/>
    </row>
    <row r="97" spans="1:4">
      <c r="A97" s="21"/>
      <c r="B97" s="8"/>
      <c r="C97" s="6"/>
      <c r="D97" s="9"/>
    </row>
    <row r="98" spans="1:4" ht="51">
      <c r="A98" s="19" t="s">
        <v>10</v>
      </c>
      <c r="B98" s="23">
        <f>B99+B100+B101+B102</f>
        <v>0</v>
      </c>
      <c r="C98" s="20"/>
      <c r="D98" s="22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3"/>
      <c r="D101" s="7"/>
    </row>
    <row r="102" spans="1:4" hidden="1">
      <c r="A102" s="21"/>
      <c r="B102" s="8"/>
      <c r="C102" s="29"/>
      <c r="D102" s="56"/>
    </row>
    <row r="103" spans="1:4" hidden="1">
      <c r="A103" s="21"/>
      <c r="B103" s="8"/>
      <c r="C103" s="29"/>
      <c r="D103" s="56"/>
    </row>
    <row r="104" spans="1:4" hidden="1">
      <c r="A104" s="21"/>
      <c r="B104" s="8"/>
      <c r="C104" s="3"/>
      <c r="D104" s="56"/>
    </row>
    <row r="105" spans="1:4" hidden="1">
      <c r="A105" s="21"/>
      <c r="B105" s="8"/>
      <c r="C105" s="3"/>
      <c r="D105" s="56"/>
    </row>
    <row r="106" spans="1:4" hidden="1">
      <c r="A106" s="21"/>
      <c r="B106" s="8"/>
      <c r="C106" s="3"/>
      <c r="D106" s="7"/>
    </row>
    <row r="107" spans="1:4" hidden="1">
      <c r="A107" s="21"/>
      <c r="B107" s="8"/>
      <c r="C107" s="3"/>
      <c r="D107" s="7"/>
    </row>
    <row r="108" spans="1:4" hidden="1">
      <c r="A108" s="21"/>
      <c r="B108" s="8"/>
      <c r="C108" s="3"/>
      <c r="D108" s="7"/>
    </row>
    <row r="109" spans="1:4" ht="38.25">
      <c r="A109" s="19" t="s">
        <v>11</v>
      </c>
      <c r="B109" s="23"/>
      <c r="C109" s="20"/>
      <c r="D109" s="22"/>
    </row>
    <row r="110" spans="1:4" ht="25.5">
      <c r="A110" s="21" t="s">
        <v>12</v>
      </c>
      <c r="B110" s="23">
        <f>B111+B112+B113+B114</f>
        <v>0</v>
      </c>
      <c r="C110" s="20"/>
      <c r="D110" s="22"/>
    </row>
    <row r="111" spans="1:4">
      <c r="A111" s="21" t="s">
        <v>27</v>
      </c>
      <c r="B111" s="8"/>
      <c r="C111" s="3"/>
      <c r="D111" s="7"/>
    </row>
    <row r="112" spans="1:4" hidden="1">
      <c r="A112" s="59"/>
      <c r="B112" s="8"/>
      <c r="C112" s="29"/>
      <c r="D112" s="56"/>
    </row>
    <row r="113" spans="1:4" hidden="1">
      <c r="A113" s="44"/>
      <c r="B113" s="8"/>
      <c r="C113" s="3"/>
      <c r="D113" s="7"/>
    </row>
    <row r="114" spans="1:4" hidden="1">
      <c r="A114" s="21"/>
      <c r="B114" s="8"/>
      <c r="C114" s="29"/>
      <c r="D114" s="56"/>
    </row>
    <row r="115" spans="1:4" hidden="1">
      <c r="A115" s="61"/>
      <c r="B115" s="8"/>
      <c r="C115" s="29"/>
      <c r="D115" s="56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61"/>
      <c r="B118" s="46"/>
      <c r="C118" s="45"/>
      <c r="D118" s="62"/>
    </row>
    <row r="119" spans="1:4" hidden="1">
      <c r="A119" s="61"/>
      <c r="B119" s="46"/>
      <c r="C119" s="45"/>
      <c r="D119" s="62"/>
    </row>
    <row r="120" spans="1:4" hidden="1">
      <c r="A120" s="21"/>
      <c r="B120" s="46"/>
      <c r="C120" s="47"/>
      <c r="D120" s="63"/>
    </row>
    <row r="121" spans="1:4" hidden="1">
      <c r="A121" s="21"/>
      <c r="B121" s="46"/>
      <c r="C121" s="42"/>
      <c r="D121" s="63"/>
    </row>
    <row r="122" spans="1:4" hidden="1">
      <c r="A122" s="21"/>
      <c r="B122" s="48"/>
      <c r="C122" s="47"/>
      <c r="D122" s="63"/>
    </row>
    <row r="123" spans="1:4" hidden="1">
      <c r="A123" s="21"/>
      <c r="B123" s="49"/>
      <c r="C123" s="50"/>
      <c r="D123" s="64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30"/>
      <c r="D135" s="65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idden="1">
      <c r="A143" s="53"/>
      <c r="B143" s="43"/>
      <c r="C143" s="54"/>
      <c r="D143" s="67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 hidden="1">
      <c r="A146" s="33"/>
      <c r="B146" s="41"/>
      <c r="C146" s="30"/>
      <c r="D146" s="62"/>
    </row>
    <row r="147" spans="1:4" ht="15" hidden="1">
      <c r="A147" s="33"/>
      <c r="B147" s="41"/>
      <c r="C147" s="30"/>
      <c r="D147" s="62"/>
    </row>
    <row r="148" spans="1:4" ht="15" hidden="1">
      <c r="A148" s="33"/>
      <c r="B148" s="41"/>
      <c r="C148" s="30"/>
      <c r="D148" s="62"/>
    </row>
    <row r="149" spans="1:4">
      <c r="A149" s="21" t="s">
        <v>13</v>
      </c>
      <c r="B149" s="8">
        <f>B150+B151+B152</f>
        <v>0</v>
      </c>
      <c r="C149" s="3"/>
      <c r="D149" s="4"/>
    </row>
    <row r="150" spans="1:4">
      <c r="A150" s="21"/>
      <c r="B150" s="8"/>
      <c r="C150" s="3"/>
      <c r="D150" s="4"/>
    </row>
    <row r="151" spans="1:4">
      <c r="A151" s="18"/>
      <c r="B151" s="8"/>
      <c r="C151" s="3"/>
      <c r="D151" s="4"/>
    </row>
    <row r="152" spans="1:4">
      <c r="A152" s="60"/>
      <c r="B152" s="8"/>
      <c r="C152" s="3"/>
      <c r="D152" s="4"/>
    </row>
    <row r="153" spans="1:4" ht="13.5" thickBot="1">
      <c r="A153" s="37" t="s">
        <v>14</v>
      </c>
      <c r="B153" s="69">
        <f>B7+B13</f>
        <v>9441974.959999999</v>
      </c>
      <c r="C153" s="38"/>
      <c r="D153" s="39"/>
    </row>
    <row r="154" spans="1:4">
      <c r="A154" s="10"/>
      <c r="B154" s="10"/>
      <c r="C154" s="10"/>
      <c r="D154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6"/>
  <sheetViews>
    <sheetView topLeftCell="A16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346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SUM(B14:B37)</f>
        <v>142243.75</v>
      </c>
      <c r="C13" s="20"/>
      <c r="D13" s="55"/>
    </row>
    <row r="14" spans="1:4">
      <c r="A14" s="21" t="s">
        <v>21</v>
      </c>
      <c r="B14" s="8">
        <f>9884.42+61.49</f>
        <v>9945.91</v>
      </c>
      <c r="C14" s="83" t="s">
        <v>347</v>
      </c>
      <c r="D14" s="58" t="s">
        <v>29</v>
      </c>
    </row>
    <row r="15" spans="1:4">
      <c r="A15" s="21"/>
      <c r="B15" s="8">
        <v>104.72</v>
      </c>
      <c r="C15" s="29" t="s">
        <v>141</v>
      </c>
      <c r="D15" s="58" t="s">
        <v>348</v>
      </c>
    </row>
    <row r="16" spans="1:4">
      <c r="A16" s="21"/>
      <c r="B16" s="8">
        <v>3808</v>
      </c>
      <c r="C16" s="29" t="s">
        <v>349</v>
      </c>
      <c r="D16" s="58" t="s">
        <v>274</v>
      </c>
    </row>
    <row r="17" spans="1:4">
      <c r="A17" s="21"/>
      <c r="B17" s="8">
        <v>742.56</v>
      </c>
      <c r="C17" s="70" t="s">
        <v>57</v>
      </c>
      <c r="D17" s="58" t="s">
        <v>29</v>
      </c>
    </row>
    <row r="18" spans="1:4">
      <c r="A18" s="21"/>
      <c r="B18" s="8">
        <v>4877.8100000000004</v>
      </c>
      <c r="C18" s="70" t="s">
        <v>350</v>
      </c>
      <c r="D18" s="58" t="s">
        <v>29</v>
      </c>
    </row>
    <row r="19" spans="1:4">
      <c r="A19" s="21"/>
      <c r="B19" s="8">
        <v>1904</v>
      </c>
      <c r="C19" s="3" t="s">
        <v>351</v>
      </c>
      <c r="D19" s="58" t="s">
        <v>274</v>
      </c>
    </row>
    <row r="20" spans="1:4">
      <c r="A20" s="21"/>
      <c r="B20" s="8">
        <v>5064.4399999999996</v>
      </c>
      <c r="C20" s="3" t="s">
        <v>208</v>
      </c>
      <c r="D20" s="58" t="s">
        <v>29</v>
      </c>
    </row>
    <row r="21" spans="1:4">
      <c r="A21" s="21"/>
      <c r="B21" s="8">
        <v>616.41999999999996</v>
      </c>
      <c r="C21" s="3" t="s">
        <v>328</v>
      </c>
      <c r="D21" s="58" t="s">
        <v>29</v>
      </c>
    </row>
    <row r="22" spans="1:4">
      <c r="A22" s="21"/>
      <c r="B22" s="8">
        <v>729.57</v>
      </c>
      <c r="C22" s="3" t="s">
        <v>352</v>
      </c>
      <c r="D22" s="4" t="s">
        <v>101</v>
      </c>
    </row>
    <row r="23" spans="1:4">
      <c r="A23" s="21"/>
      <c r="B23" s="8">
        <v>1099.17</v>
      </c>
      <c r="C23" s="3" t="s">
        <v>353</v>
      </c>
      <c r="D23" s="4" t="s">
        <v>101</v>
      </c>
    </row>
    <row r="24" spans="1:4">
      <c r="A24" s="21"/>
      <c r="B24" s="8">
        <v>221.13</v>
      </c>
      <c r="C24" s="3" t="s">
        <v>354</v>
      </c>
      <c r="D24" s="4" t="s">
        <v>101</v>
      </c>
    </row>
    <row r="25" spans="1:4">
      <c r="A25" s="21"/>
      <c r="B25" s="8">
        <v>141.41</v>
      </c>
      <c r="C25" s="3" t="s">
        <v>355</v>
      </c>
      <c r="D25" s="4" t="s">
        <v>101</v>
      </c>
    </row>
    <row r="26" spans="1:4">
      <c r="A26" s="21"/>
      <c r="B26" s="8">
        <v>854</v>
      </c>
      <c r="C26" s="3" t="s">
        <v>46</v>
      </c>
      <c r="D26" s="4" t="s">
        <v>356</v>
      </c>
    </row>
    <row r="27" spans="1:4">
      <c r="A27" s="21"/>
      <c r="B27" s="8">
        <v>6466</v>
      </c>
      <c r="C27" s="3" t="s">
        <v>46</v>
      </c>
      <c r="D27" s="4" t="s">
        <v>356</v>
      </c>
    </row>
    <row r="28" spans="1:4">
      <c r="A28" s="21"/>
      <c r="B28" s="8">
        <v>854</v>
      </c>
      <c r="C28" s="3" t="s">
        <v>46</v>
      </c>
      <c r="D28" s="4" t="s">
        <v>356</v>
      </c>
    </row>
    <row r="29" spans="1:4">
      <c r="A29" s="21"/>
      <c r="B29" s="8">
        <v>5185</v>
      </c>
      <c r="C29" s="3" t="s">
        <v>46</v>
      </c>
      <c r="D29" s="4" t="s">
        <v>356</v>
      </c>
    </row>
    <row r="30" spans="1:4">
      <c r="A30" s="21"/>
      <c r="B30" s="8">
        <v>183</v>
      </c>
      <c r="C30" s="3" t="s">
        <v>46</v>
      </c>
      <c r="D30" s="4" t="s">
        <v>356</v>
      </c>
    </row>
    <row r="31" spans="1:4">
      <c r="A31" s="21"/>
      <c r="B31" s="8">
        <v>8439</v>
      </c>
      <c r="C31" s="3" t="s">
        <v>357</v>
      </c>
      <c r="D31" s="4" t="s">
        <v>358</v>
      </c>
    </row>
    <row r="32" spans="1:4">
      <c r="A32" s="21"/>
      <c r="B32" s="8">
        <v>21450</v>
      </c>
      <c r="C32" s="3" t="s">
        <v>357</v>
      </c>
      <c r="D32" s="4" t="s">
        <v>358</v>
      </c>
    </row>
    <row r="33" spans="1:4">
      <c r="A33" s="21"/>
      <c r="B33" s="8">
        <v>16834.32</v>
      </c>
      <c r="C33" s="3" t="s">
        <v>156</v>
      </c>
      <c r="D33" s="4" t="s">
        <v>359</v>
      </c>
    </row>
    <row r="34" spans="1:4">
      <c r="A34" s="21"/>
      <c r="B34" s="8">
        <v>7878.29</v>
      </c>
      <c r="C34" s="3" t="s">
        <v>156</v>
      </c>
      <c r="D34" s="4" t="s">
        <v>360</v>
      </c>
    </row>
    <row r="35" spans="1:4">
      <c r="A35" s="21"/>
      <c r="B35" s="8">
        <v>16393</v>
      </c>
      <c r="C35" s="3" t="s">
        <v>357</v>
      </c>
      <c r="D35" s="4" t="s">
        <v>358</v>
      </c>
    </row>
    <row r="36" spans="1:4">
      <c r="A36" s="21"/>
      <c r="B36" s="8">
        <v>28452</v>
      </c>
      <c r="C36" s="3" t="s">
        <v>357</v>
      </c>
      <c r="D36" s="4" t="s">
        <v>361</v>
      </c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6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>
      <c r="A92" s="21"/>
      <c r="B92" s="8"/>
      <c r="C92" s="3"/>
      <c r="D92" s="4"/>
    </row>
    <row r="93" spans="1:4" ht="25.5">
      <c r="A93" s="19" t="s">
        <v>7</v>
      </c>
      <c r="B93" s="68">
        <f>B94+B95+B96+B97+B98</f>
        <v>670</v>
      </c>
      <c r="C93" s="20"/>
      <c r="D93" s="22"/>
    </row>
    <row r="94" spans="1:4" ht="25.5">
      <c r="A94" s="21"/>
      <c r="B94" s="8">
        <v>670</v>
      </c>
      <c r="C94" s="29" t="s">
        <v>48</v>
      </c>
      <c r="D94" s="72" t="s">
        <v>362</v>
      </c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57"/>
      <c r="C99" s="29"/>
      <c r="D99" s="72"/>
    </row>
    <row r="100" spans="1:4" hidden="1">
      <c r="A100" s="21"/>
      <c r="B100" s="32"/>
      <c r="C100" s="29"/>
      <c r="D100" s="40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58"/>
    </row>
    <row r="106" spans="1:4" hidden="1">
      <c r="A106" s="21"/>
      <c r="B106" s="32"/>
      <c r="C106" s="29"/>
      <c r="D106" s="58"/>
    </row>
    <row r="107" spans="1:4">
      <c r="A107" s="19" t="s">
        <v>8</v>
      </c>
      <c r="B107" s="23">
        <f>SUM(B108:B109)</f>
        <v>0</v>
      </c>
      <c r="C107" s="20"/>
      <c r="D107" s="22"/>
    </row>
    <row r="108" spans="1:4">
      <c r="A108" s="21" t="s">
        <v>9</v>
      </c>
      <c r="B108" s="8"/>
      <c r="C108" s="29"/>
      <c r="D108" s="40"/>
    </row>
    <row r="109" spans="1:4">
      <c r="A109" s="21"/>
      <c r="B109" s="8"/>
      <c r="C109" s="6"/>
      <c r="D109" s="9"/>
    </row>
    <row r="110" spans="1:4" ht="51">
      <c r="A110" s="19" t="s">
        <v>10</v>
      </c>
      <c r="B110" s="23">
        <f>B111+B112+B113+B114</f>
        <v>0</v>
      </c>
      <c r="C110" s="20"/>
      <c r="D110" s="22"/>
    </row>
    <row r="111" spans="1:4" hidden="1">
      <c r="A111" s="21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21"/>
      <c r="B113" s="8"/>
      <c r="C113" s="3"/>
      <c r="D113" s="7"/>
    </row>
    <row r="114" spans="1:4" hidden="1">
      <c r="A114" s="21"/>
      <c r="B114" s="8"/>
      <c r="C114" s="29"/>
      <c r="D114" s="56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3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7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t="38.25">
      <c r="A121" s="19" t="s">
        <v>11</v>
      </c>
      <c r="B121" s="23"/>
      <c r="C121" s="20"/>
      <c r="D121" s="22"/>
    </row>
    <row r="122" spans="1:4" ht="25.5">
      <c r="A122" s="21" t="s">
        <v>12</v>
      </c>
      <c r="B122" s="23">
        <f>B123+B124+B125+B126</f>
        <v>0</v>
      </c>
      <c r="C122" s="20"/>
      <c r="D122" s="22"/>
    </row>
    <row r="123" spans="1:4">
      <c r="A123" s="21" t="s">
        <v>27</v>
      </c>
      <c r="B123" s="8"/>
      <c r="C123" s="3"/>
      <c r="D123" s="7"/>
    </row>
    <row r="124" spans="1:4" hidden="1">
      <c r="A124" s="59"/>
      <c r="B124" s="8"/>
      <c r="C124" s="29"/>
      <c r="D124" s="56"/>
    </row>
    <row r="125" spans="1:4" hidden="1">
      <c r="A125" s="44"/>
      <c r="B125" s="8"/>
      <c r="C125" s="3"/>
      <c r="D125" s="7"/>
    </row>
    <row r="126" spans="1:4" hidden="1">
      <c r="A126" s="21"/>
      <c r="B126" s="8"/>
      <c r="C126" s="29"/>
      <c r="D126" s="56"/>
    </row>
    <row r="127" spans="1:4" hidden="1">
      <c r="A127" s="61"/>
      <c r="B127" s="8"/>
      <c r="C127" s="29"/>
      <c r="D127" s="56"/>
    </row>
    <row r="128" spans="1:4" hidden="1">
      <c r="A128" s="61"/>
      <c r="B128" s="46"/>
      <c r="C128" s="45"/>
      <c r="D128" s="62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21"/>
      <c r="B132" s="46"/>
      <c r="C132" s="47"/>
      <c r="D132" s="63"/>
    </row>
    <row r="133" spans="1:4" hidden="1">
      <c r="A133" s="21"/>
      <c r="B133" s="46"/>
      <c r="C133" s="42"/>
      <c r="D133" s="63"/>
    </row>
    <row r="134" spans="1:4" hidden="1">
      <c r="A134" s="21"/>
      <c r="B134" s="48"/>
      <c r="C134" s="47"/>
      <c r="D134" s="63"/>
    </row>
    <row r="135" spans="1:4" hidden="1">
      <c r="A135" s="21"/>
      <c r="B135" s="49"/>
      <c r="C135" s="50"/>
      <c r="D135" s="64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30"/>
      <c r="D147" s="65"/>
    </row>
    <row r="148" spans="1:4" ht="15" hidden="1">
      <c r="A148" s="21"/>
      <c r="B148" s="51"/>
      <c r="C148" s="30"/>
      <c r="D148" s="66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idden="1">
      <c r="A155" s="53"/>
      <c r="B155" s="43"/>
      <c r="C155" s="54"/>
      <c r="D155" s="67"/>
    </row>
    <row r="156" spans="1:4" ht="15" hidden="1">
      <c r="A156" s="33"/>
      <c r="B156" s="41"/>
      <c r="C156" s="30"/>
      <c r="D156" s="62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>
      <c r="A161" s="21" t="s">
        <v>13</v>
      </c>
      <c r="B161" s="8">
        <f>B162+B163+B164</f>
        <v>0</v>
      </c>
      <c r="C161" s="3"/>
      <c r="D161" s="4"/>
    </row>
    <row r="162" spans="1:4">
      <c r="A162" s="21"/>
      <c r="B162" s="8"/>
      <c r="C162" s="3"/>
      <c r="D162" s="4"/>
    </row>
    <row r="163" spans="1:4">
      <c r="A163" s="18"/>
      <c r="B163" s="8"/>
      <c r="C163" s="3"/>
      <c r="D163" s="4"/>
    </row>
    <row r="164" spans="1:4">
      <c r="A164" s="60"/>
      <c r="B164" s="8"/>
      <c r="C164" s="3"/>
      <c r="D164" s="4"/>
    </row>
    <row r="165" spans="1:4" ht="13.5" thickBot="1">
      <c r="A165" s="37" t="s">
        <v>14</v>
      </c>
      <c r="B165" s="69">
        <f>B7+B13+B94+B161</f>
        <v>142913.75</v>
      </c>
      <c r="C165" s="38"/>
      <c r="D165" s="39"/>
    </row>
    <row r="166" spans="1:4">
      <c r="A166" s="88"/>
      <c r="B166" s="88"/>
      <c r="C166" s="266"/>
      <c r="D166" s="266"/>
    </row>
  </sheetData>
  <mergeCells count="3">
    <mergeCell ref="A4:D4"/>
    <mergeCell ref="A5:D5"/>
    <mergeCell ref="C166:D166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341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2172279</v>
      </c>
      <c r="C7" s="26"/>
      <c r="D7" s="27"/>
    </row>
    <row r="8" spans="1:4">
      <c r="A8" s="21" t="s">
        <v>4</v>
      </c>
      <c r="B8" s="8">
        <v>2172279</v>
      </c>
      <c r="C8" s="3" t="s">
        <v>342</v>
      </c>
      <c r="D8" s="4" t="s">
        <v>343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4630204.49</v>
      </c>
      <c r="C13" s="20"/>
      <c r="D13" s="55"/>
    </row>
    <row r="14" spans="1:4">
      <c r="A14" s="21" t="s">
        <v>21</v>
      </c>
      <c r="B14" s="8">
        <v>4507204.49</v>
      </c>
      <c r="C14" s="83" t="s">
        <v>344</v>
      </c>
      <c r="D14" s="58" t="s">
        <v>38</v>
      </c>
    </row>
    <row r="15" spans="1:4">
      <c r="A15" s="21"/>
      <c r="B15" s="8">
        <v>123000</v>
      </c>
      <c r="C15" s="29" t="s">
        <v>307</v>
      </c>
      <c r="D15" s="58" t="s">
        <v>345</v>
      </c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0</v>
      </c>
      <c r="C77" s="20"/>
      <c r="D77" s="22"/>
    </row>
    <row r="78" spans="1:4" hidden="1">
      <c r="A78" s="21"/>
      <c r="B78" s="8"/>
      <c r="C78" s="29"/>
      <c r="D78" s="72"/>
    </row>
    <row r="79" spans="1:4" hidden="1">
      <c r="A79" s="21"/>
      <c r="B79" s="8"/>
      <c r="C79" s="29"/>
      <c r="D79" s="72"/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>
      <c r="A90" s="21"/>
      <c r="B90" s="32"/>
      <c r="C90" s="29"/>
      <c r="D90" s="58"/>
    </row>
    <row r="91" spans="1:4">
      <c r="A91" s="19" t="s">
        <v>8</v>
      </c>
      <c r="B91" s="23">
        <f>SUM(B92:B93)</f>
        <v>0</v>
      </c>
      <c r="C91" s="20"/>
      <c r="D91" s="22"/>
    </row>
    <row r="92" spans="1:4">
      <c r="A92" s="21" t="s">
        <v>9</v>
      </c>
      <c r="B92" s="8"/>
      <c r="C92" s="29"/>
      <c r="D92" s="40"/>
    </row>
    <row r="93" spans="1:4">
      <c r="A93" s="21"/>
      <c r="B93" s="8"/>
      <c r="C93" s="6"/>
      <c r="D93" s="9"/>
    </row>
    <row r="94" spans="1:4" ht="5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>
      <c r="A105" s="19" t="s">
        <v>11</v>
      </c>
      <c r="B105" s="23"/>
      <c r="C105" s="20"/>
      <c r="D105" s="22"/>
    </row>
    <row r="106" spans="1:4" ht="25.5">
      <c r="A106" s="21" t="s">
        <v>12</v>
      </c>
      <c r="B106" s="23">
        <f>B107+B108+B109+B110</f>
        <v>0</v>
      </c>
      <c r="C106" s="20"/>
      <c r="D106" s="22"/>
    </row>
    <row r="107" spans="1:4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6802483.4900000002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339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SUM(B14:B42)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>
      <c r="A41" s="21"/>
      <c r="B41" s="8"/>
      <c r="C41" s="3" t="s">
        <v>46</v>
      </c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6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 ht="13.5" thickBot="1">
      <c r="A97" s="21"/>
      <c r="B97" s="8"/>
      <c r="C97" s="3"/>
      <c r="D97" s="4"/>
    </row>
    <row r="98" spans="1:4" ht="25.5">
      <c r="A98" s="19" t="s">
        <v>7</v>
      </c>
      <c r="B98" s="25">
        <f>SUM(B99:B166)</f>
        <v>118601000</v>
      </c>
      <c r="C98" s="20"/>
      <c r="D98" s="22"/>
    </row>
    <row r="99" spans="1:4" ht="25.5">
      <c r="A99" s="21"/>
      <c r="B99" s="8">
        <v>15917000</v>
      </c>
      <c r="C99" s="29" t="s">
        <v>48</v>
      </c>
      <c r="D99" s="72" t="s">
        <v>340</v>
      </c>
    </row>
    <row r="100" spans="1:4" ht="25.5" hidden="1">
      <c r="A100" s="21"/>
      <c r="B100" s="8"/>
      <c r="C100" s="29" t="s">
        <v>48</v>
      </c>
      <c r="D100" s="72" t="s">
        <v>340</v>
      </c>
    </row>
    <row r="101" spans="1:4" ht="25.5" hidden="1">
      <c r="A101" s="21"/>
      <c r="B101" s="8"/>
      <c r="C101" s="29" t="s">
        <v>48</v>
      </c>
      <c r="D101" s="72" t="s">
        <v>340</v>
      </c>
    </row>
    <row r="102" spans="1:4" ht="25.5" hidden="1">
      <c r="A102" s="21"/>
      <c r="B102" s="8"/>
      <c r="C102" s="29" t="s">
        <v>48</v>
      </c>
      <c r="D102" s="72" t="s">
        <v>340</v>
      </c>
    </row>
    <row r="103" spans="1:4" ht="25.5" hidden="1">
      <c r="A103" s="21"/>
      <c r="B103" s="8"/>
      <c r="C103" s="29" t="s">
        <v>48</v>
      </c>
      <c r="D103" s="72" t="s">
        <v>340</v>
      </c>
    </row>
    <row r="104" spans="1:4" ht="25.5" hidden="1">
      <c r="A104" s="21"/>
      <c r="B104" s="57"/>
      <c r="C104" s="29" t="s">
        <v>48</v>
      </c>
      <c r="D104" s="72" t="s">
        <v>340</v>
      </c>
    </row>
    <row r="105" spans="1:4" ht="25.5" hidden="1">
      <c r="A105" s="21"/>
      <c r="B105" s="32"/>
      <c r="C105" s="29" t="s">
        <v>48</v>
      </c>
      <c r="D105" s="72" t="s">
        <v>340</v>
      </c>
    </row>
    <row r="106" spans="1:4" ht="25.5" hidden="1">
      <c r="A106" s="21"/>
      <c r="B106" s="32"/>
      <c r="C106" s="29" t="s">
        <v>48</v>
      </c>
      <c r="D106" s="72" t="s">
        <v>340</v>
      </c>
    </row>
    <row r="107" spans="1:4" ht="25.5" hidden="1">
      <c r="A107" s="21"/>
      <c r="B107" s="32"/>
      <c r="C107" s="29" t="s">
        <v>48</v>
      </c>
      <c r="D107" s="72" t="s">
        <v>340</v>
      </c>
    </row>
    <row r="108" spans="1:4" ht="25.5" hidden="1">
      <c r="A108" s="21"/>
      <c r="B108" s="32"/>
      <c r="C108" s="29" t="s">
        <v>48</v>
      </c>
      <c r="D108" s="72" t="s">
        <v>340</v>
      </c>
    </row>
    <row r="109" spans="1:4" ht="25.5" hidden="1">
      <c r="A109" s="21"/>
      <c r="B109" s="32"/>
      <c r="C109" s="29" t="s">
        <v>48</v>
      </c>
      <c r="D109" s="72" t="s">
        <v>340</v>
      </c>
    </row>
    <row r="110" spans="1:4" ht="25.5" hidden="1">
      <c r="A110" s="21"/>
      <c r="B110" s="32"/>
      <c r="C110" s="29" t="s">
        <v>48</v>
      </c>
      <c r="D110" s="72" t="s">
        <v>340</v>
      </c>
    </row>
    <row r="111" spans="1:4" ht="25.5" hidden="1">
      <c r="A111" s="21"/>
      <c r="B111" s="32"/>
      <c r="C111" s="29" t="s">
        <v>48</v>
      </c>
      <c r="D111" s="72" t="s">
        <v>340</v>
      </c>
    </row>
    <row r="112" spans="1:4" ht="25.5">
      <c r="A112" s="19" t="s">
        <v>8</v>
      </c>
      <c r="B112" s="23">
        <f>SUM(B113:B114)</f>
        <v>0</v>
      </c>
      <c r="C112" s="29" t="s">
        <v>48</v>
      </c>
      <c r="D112" s="72" t="s">
        <v>340</v>
      </c>
    </row>
    <row r="113" spans="1:4" ht="25.5">
      <c r="A113" s="21" t="s">
        <v>9</v>
      </c>
      <c r="B113" s="8"/>
      <c r="C113" s="29" t="s">
        <v>48</v>
      </c>
      <c r="D113" s="72" t="s">
        <v>340</v>
      </c>
    </row>
    <row r="114" spans="1:4" ht="25.5">
      <c r="A114" s="21"/>
      <c r="B114" s="8"/>
      <c r="C114" s="29" t="s">
        <v>48</v>
      </c>
      <c r="D114" s="72" t="s">
        <v>340</v>
      </c>
    </row>
    <row r="115" spans="1:4" ht="51">
      <c r="A115" s="19" t="s">
        <v>10</v>
      </c>
      <c r="B115" s="23">
        <f>B116+B117+B118+B119</f>
        <v>0</v>
      </c>
      <c r="C115" s="29" t="s">
        <v>48</v>
      </c>
      <c r="D115" s="72" t="s">
        <v>340</v>
      </c>
    </row>
    <row r="116" spans="1:4" ht="25.5" hidden="1">
      <c r="A116" s="21"/>
      <c r="B116" s="8"/>
      <c r="C116" s="29" t="s">
        <v>48</v>
      </c>
      <c r="D116" s="72" t="s">
        <v>340</v>
      </c>
    </row>
    <row r="117" spans="1:4" ht="25.5" hidden="1">
      <c r="A117" s="21"/>
      <c r="B117" s="8"/>
      <c r="C117" s="29" t="s">
        <v>48</v>
      </c>
      <c r="D117" s="72" t="s">
        <v>340</v>
      </c>
    </row>
    <row r="118" spans="1:4" ht="25.5" hidden="1">
      <c r="A118" s="21"/>
      <c r="B118" s="8"/>
      <c r="C118" s="29" t="s">
        <v>48</v>
      </c>
      <c r="D118" s="72" t="s">
        <v>340</v>
      </c>
    </row>
    <row r="119" spans="1:4" ht="25.5" hidden="1">
      <c r="A119" s="21"/>
      <c r="B119" s="8"/>
      <c r="C119" s="29" t="s">
        <v>48</v>
      </c>
      <c r="D119" s="72" t="s">
        <v>340</v>
      </c>
    </row>
    <row r="120" spans="1:4" ht="25.5" hidden="1">
      <c r="A120" s="21"/>
      <c r="B120" s="8"/>
      <c r="C120" s="29" t="s">
        <v>48</v>
      </c>
      <c r="D120" s="72" t="s">
        <v>340</v>
      </c>
    </row>
    <row r="121" spans="1:4" ht="25.5" hidden="1">
      <c r="A121" s="21"/>
      <c r="B121" s="8"/>
      <c r="C121" s="29" t="s">
        <v>48</v>
      </c>
      <c r="D121" s="72" t="s">
        <v>340</v>
      </c>
    </row>
    <row r="122" spans="1:4" ht="25.5" hidden="1">
      <c r="A122" s="21"/>
      <c r="B122" s="8"/>
      <c r="C122" s="29" t="s">
        <v>48</v>
      </c>
      <c r="D122" s="72" t="s">
        <v>340</v>
      </c>
    </row>
    <row r="123" spans="1:4" ht="25.5" hidden="1">
      <c r="A123" s="21"/>
      <c r="B123" s="8"/>
      <c r="C123" s="29" t="s">
        <v>48</v>
      </c>
      <c r="D123" s="72" t="s">
        <v>340</v>
      </c>
    </row>
    <row r="124" spans="1:4" ht="25.5" hidden="1">
      <c r="A124" s="21"/>
      <c r="B124" s="8"/>
      <c r="C124" s="29" t="s">
        <v>48</v>
      </c>
      <c r="D124" s="72" t="s">
        <v>340</v>
      </c>
    </row>
    <row r="125" spans="1:4" ht="25.5">
      <c r="A125" s="21"/>
      <c r="B125" s="8"/>
      <c r="C125" s="29" t="s">
        <v>48</v>
      </c>
      <c r="D125" s="72" t="s">
        <v>340</v>
      </c>
    </row>
    <row r="126" spans="1:4" ht="38.25">
      <c r="A126" s="19" t="s">
        <v>11</v>
      </c>
      <c r="B126" s="23"/>
      <c r="C126" s="29" t="s">
        <v>48</v>
      </c>
      <c r="D126" s="72" t="s">
        <v>340</v>
      </c>
    </row>
    <row r="127" spans="1:4" ht="25.5">
      <c r="A127" s="21" t="s">
        <v>12</v>
      </c>
      <c r="B127" s="23">
        <f>B128+B129+B130+B131</f>
        <v>0</v>
      </c>
      <c r="C127" s="29" t="s">
        <v>48</v>
      </c>
      <c r="D127" s="72" t="s">
        <v>340</v>
      </c>
    </row>
    <row r="128" spans="1:4" ht="25.5">
      <c r="A128" s="21" t="s">
        <v>27</v>
      </c>
      <c r="B128" s="8"/>
      <c r="C128" s="29" t="s">
        <v>48</v>
      </c>
      <c r="D128" s="72" t="s">
        <v>340</v>
      </c>
    </row>
    <row r="129" spans="1:4" ht="25.5" hidden="1">
      <c r="A129" s="59"/>
      <c r="B129" s="8"/>
      <c r="C129" s="29" t="s">
        <v>48</v>
      </c>
      <c r="D129" s="72" t="s">
        <v>340</v>
      </c>
    </row>
    <row r="130" spans="1:4" ht="25.5" hidden="1">
      <c r="A130" s="44"/>
      <c r="B130" s="8"/>
      <c r="C130" s="29" t="s">
        <v>48</v>
      </c>
      <c r="D130" s="72" t="s">
        <v>340</v>
      </c>
    </row>
    <row r="131" spans="1:4" ht="25.5" hidden="1">
      <c r="A131" s="21"/>
      <c r="B131" s="8"/>
      <c r="C131" s="29" t="s">
        <v>48</v>
      </c>
      <c r="D131" s="72" t="s">
        <v>340</v>
      </c>
    </row>
    <row r="132" spans="1:4" ht="25.5" hidden="1">
      <c r="A132" s="61"/>
      <c r="B132" s="8"/>
      <c r="C132" s="29" t="s">
        <v>48</v>
      </c>
      <c r="D132" s="72" t="s">
        <v>340</v>
      </c>
    </row>
    <row r="133" spans="1:4" ht="25.5" hidden="1">
      <c r="A133" s="61"/>
      <c r="B133" s="46"/>
      <c r="C133" s="29" t="s">
        <v>48</v>
      </c>
      <c r="D133" s="72" t="s">
        <v>340</v>
      </c>
    </row>
    <row r="134" spans="1:4" ht="25.5" hidden="1">
      <c r="A134" s="61"/>
      <c r="B134" s="46"/>
      <c r="C134" s="29" t="s">
        <v>48</v>
      </c>
      <c r="D134" s="72" t="s">
        <v>340</v>
      </c>
    </row>
    <row r="135" spans="1:4" ht="25.5" hidden="1">
      <c r="A135" s="61"/>
      <c r="B135" s="46"/>
      <c r="C135" s="29" t="s">
        <v>48</v>
      </c>
      <c r="D135" s="72" t="s">
        <v>340</v>
      </c>
    </row>
    <row r="136" spans="1:4" ht="25.5" hidden="1">
      <c r="A136" s="61"/>
      <c r="B136" s="46"/>
      <c r="C136" s="29" t="s">
        <v>48</v>
      </c>
      <c r="D136" s="72" t="s">
        <v>340</v>
      </c>
    </row>
    <row r="137" spans="1:4" ht="25.5" hidden="1">
      <c r="A137" s="21"/>
      <c r="B137" s="46"/>
      <c r="C137" s="29" t="s">
        <v>48</v>
      </c>
      <c r="D137" s="72" t="s">
        <v>340</v>
      </c>
    </row>
    <row r="138" spans="1:4" ht="25.5" hidden="1">
      <c r="A138" s="21"/>
      <c r="B138" s="46"/>
      <c r="C138" s="29" t="s">
        <v>48</v>
      </c>
      <c r="D138" s="72" t="s">
        <v>340</v>
      </c>
    </row>
    <row r="139" spans="1:4" ht="25.5" hidden="1">
      <c r="A139" s="21"/>
      <c r="B139" s="48"/>
      <c r="C139" s="29" t="s">
        <v>48</v>
      </c>
      <c r="D139" s="72" t="s">
        <v>340</v>
      </c>
    </row>
    <row r="140" spans="1:4" ht="25.5" hidden="1">
      <c r="A140" s="21"/>
      <c r="B140" s="49"/>
      <c r="C140" s="29" t="s">
        <v>48</v>
      </c>
      <c r="D140" s="72" t="s">
        <v>340</v>
      </c>
    </row>
    <row r="141" spans="1:4" ht="25.5" hidden="1">
      <c r="A141" s="21"/>
      <c r="B141" s="51"/>
      <c r="C141" s="29" t="s">
        <v>48</v>
      </c>
      <c r="D141" s="72" t="s">
        <v>340</v>
      </c>
    </row>
    <row r="142" spans="1:4" ht="25.5" hidden="1">
      <c r="A142" s="21"/>
      <c r="B142" s="51"/>
      <c r="C142" s="29" t="s">
        <v>48</v>
      </c>
      <c r="D142" s="72" t="s">
        <v>340</v>
      </c>
    </row>
    <row r="143" spans="1:4" ht="25.5" hidden="1">
      <c r="A143" s="21"/>
      <c r="B143" s="51"/>
      <c r="C143" s="29" t="s">
        <v>48</v>
      </c>
      <c r="D143" s="72" t="s">
        <v>340</v>
      </c>
    </row>
    <row r="144" spans="1:4" ht="25.5" hidden="1">
      <c r="A144" s="21"/>
      <c r="B144" s="51"/>
      <c r="C144" s="29" t="s">
        <v>48</v>
      </c>
      <c r="D144" s="72" t="s">
        <v>340</v>
      </c>
    </row>
    <row r="145" spans="1:4" ht="25.5" hidden="1">
      <c r="A145" s="21"/>
      <c r="B145" s="51"/>
      <c r="C145" s="29" t="s">
        <v>48</v>
      </c>
      <c r="D145" s="72" t="s">
        <v>340</v>
      </c>
    </row>
    <row r="146" spans="1:4" ht="25.5" hidden="1">
      <c r="A146" s="21"/>
      <c r="B146" s="51"/>
      <c r="C146" s="29" t="s">
        <v>48</v>
      </c>
      <c r="D146" s="72" t="s">
        <v>340</v>
      </c>
    </row>
    <row r="147" spans="1:4" ht="25.5" hidden="1">
      <c r="A147" s="21"/>
      <c r="B147" s="51"/>
      <c r="C147" s="29" t="s">
        <v>48</v>
      </c>
      <c r="D147" s="72" t="s">
        <v>340</v>
      </c>
    </row>
    <row r="148" spans="1:4" ht="25.5" hidden="1">
      <c r="A148" s="21"/>
      <c r="B148" s="51"/>
      <c r="C148" s="29" t="s">
        <v>48</v>
      </c>
      <c r="D148" s="72" t="s">
        <v>340</v>
      </c>
    </row>
    <row r="149" spans="1:4" ht="25.5" hidden="1">
      <c r="A149" s="21"/>
      <c r="B149" s="51"/>
      <c r="C149" s="29" t="s">
        <v>48</v>
      </c>
      <c r="D149" s="72" t="s">
        <v>340</v>
      </c>
    </row>
    <row r="150" spans="1:4" ht="25.5" hidden="1">
      <c r="A150" s="21"/>
      <c r="B150" s="51"/>
      <c r="C150" s="29" t="s">
        <v>48</v>
      </c>
      <c r="D150" s="72" t="s">
        <v>340</v>
      </c>
    </row>
    <row r="151" spans="1:4" ht="25.5" hidden="1">
      <c r="A151" s="21"/>
      <c r="B151" s="51"/>
      <c r="C151" s="29" t="s">
        <v>48</v>
      </c>
      <c r="D151" s="72" t="s">
        <v>340</v>
      </c>
    </row>
    <row r="152" spans="1:4" ht="25.5" hidden="1">
      <c r="A152" s="21"/>
      <c r="B152" s="51"/>
      <c r="C152" s="29" t="s">
        <v>48</v>
      </c>
      <c r="D152" s="72" t="s">
        <v>340</v>
      </c>
    </row>
    <row r="153" spans="1:4" ht="25.5" hidden="1">
      <c r="A153" s="21"/>
      <c r="B153" s="51"/>
      <c r="C153" s="29" t="s">
        <v>48</v>
      </c>
      <c r="D153" s="72" t="s">
        <v>340</v>
      </c>
    </row>
    <row r="154" spans="1:4" ht="25.5" hidden="1">
      <c r="A154" s="21"/>
      <c r="B154" s="51"/>
      <c r="C154" s="29" t="s">
        <v>48</v>
      </c>
      <c r="D154" s="72" t="s">
        <v>340</v>
      </c>
    </row>
    <row r="155" spans="1:4" ht="25.5" hidden="1">
      <c r="A155" s="21"/>
      <c r="B155" s="51"/>
      <c r="C155" s="29" t="s">
        <v>48</v>
      </c>
      <c r="D155" s="72" t="s">
        <v>340</v>
      </c>
    </row>
    <row r="156" spans="1:4" ht="25.5" hidden="1">
      <c r="A156" s="21"/>
      <c r="B156" s="51"/>
      <c r="C156" s="29" t="s">
        <v>48</v>
      </c>
      <c r="D156" s="72" t="s">
        <v>340</v>
      </c>
    </row>
    <row r="157" spans="1:4" ht="25.5" hidden="1">
      <c r="A157" s="21"/>
      <c r="B157" s="51"/>
      <c r="C157" s="29" t="s">
        <v>48</v>
      </c>
      <c r="D157" s="72" t="s">
        <v>340</v>
      </c>
    </row>
    <row r="158" spans="1:4" ht="25.5" hidden="1">
      <c r="A158" s="21"/>
      <c r="B158" s="51"/>
      <c r="C158" s="29" t="s">
        <v>48</v>
      </c>
      <c r="D158" s="72" t="s">
        <v>340</v>
      </c>
    </row>
    <row r="159" spans="1:4" ht="25.5" hidden="1">
      <c r="A159" s="21"/>
      <c r="B159" s="51"/>
      <c r="C159" s="29" t="s">
        <v>48</v>
      </c>
      <c r="D159" s="72" t="s">
        <v>340</v>
      </c>
    </row>
    <row r="160" spans="1:4" ht="25.5" hidden="1">
      <c r="A160" s="53"/>
      <c r="B160" s="43"/>
      <c r="C160" s="29" t="s">
        <v>48</v>
      </c>
      <c r="D160" s="72" t="s">
        <v>340</v>
      </c>
    </row>
    <row r="161" spans="1:4" ht="25.5" hidden="1">
      <c r="A161" s="33"/>
      <c r="B161" s="41"/>
      <c r="C161" s="29" t="s">
        <v>48</v>
      </c>
      <c r="D161" s="72" t="s">
        <v>340</v>
      </c>
    </row>
    <row r="162" spans="1:4" ht="25.5" hidden="1">
      <c r="A162" s="33"/>
      <c r="B162" s="41"/>
      <c r="C162" s="29" t="s">
        <v>48</v>
      </c>
      <c r="D162" s="72" t="s">
        <v>340</v>
      </c>
    </row>
    <row r="163" spans="1:4" ht="25.5" hidden="1">
      <c r="A163" s="33"/>
      <c r="B163" s="41"/>
      <c r="C163" s="29" t="s">
        <v>48</v>
      </c>
      <c r="D163" s="72" t="s">
        <v>340</v>
      </c>
    </row>
    <row r="164" spans="1:4" ht="25.5" hidden="1">
      <c r="A164" s="33"/>
      <c r="B164" s="41"/>
      <c r="C164" s="29" t="s">
        <v>48</v>
      </c>
      <c r="D164" s="72" t="s">
        <v>340</v>
      </c>
    </row>
    <row r="165" spans="1:4" ht="25.5">
      <c r="A165" s="33"/>
      <c r="B165" s="41">
        <v>102384000</v>
      </c>
      <c r="C165" s="29" t="s">
        <v>48</v>
      </c>
      <c r="D165" s="72" t="s">
        <v>340</v>
      </c>
    </row>
    <row r="166" spans="1:4" ht="25.5">
      <c r="A166" s="33"/>
      <c r="B166" s="41">
        <v>300000</v>
      </c>
      <c r="C166" s="29" t="s">
        <v>48</v>
      </c>
      <c r="D166" s="72" t="s">
        <v>340</v>
      </c>
    </row>
    <row r="167" spans="1:4" ht="15" hidden="1">
      <c r="A167" s="33"/>
      <c r="B167" s="41"/>
      <c r="C167" s="29"/>
      <c r="D167" s="72"/>
    </row>
    <row r="168" spans="1:4" ht="15" hidden="1">
      <c r="A168" s="33"/>
      <c r="B168" s="41"/>
      <c r="C168" s="29"/>
      <c r="D168" s="72"/>
    </row>
    <row r="169" spans="1:4" ht="15" hidden="1">
      <c r="A169" s="33"/>
      <c r="B169" s="41"/>
      <c r="C169" s="29"/>
      <c r="D169" s="72"/>
    </row>
    <row r="170" spans="1:4" ht="15" hidden="1">
      <c r="A170" s="33"/>
      <c r="B170" s="41"/>
      <c r="C170" s="29"/>
      <c r="D170" s="72"/>
    </row>
    <row r="171" spans="1:4" ht="15" hidden="1">
      <c r="A171" s="33"/>
      <c r="B171" s="41"/>
      <c r="C171" s="29"/>
      <c r="D171" s="72"/>
    </row>
    <row r="172" spans="1:4" ht="15" hidden="1">
      <c r="A172" s="33"/>
      <c r="B172" s="41"/>
      <c r="C172" s="29"/>
      <c r="D172" s="72"/>
    </row>
    <row r="173" spans="1:4" ht="15" hidden="1">
      <c r="A173" s="33"/>
      <c r="B173" s="41"/>
      <c r="C173" s="29"/>
      <c r="D173" s="72"/>
    </row>
    <row r="174" spans="1:4" ht="25.5">
      <c r="A174" s="33"/>
      <c r="B174" s="41"/>
      <c r="C174" s="29" t="s">
        <v>48</v>
      </c>
      <c r="D174" s="62"/>
    </row>
    <row r="175" spans="1:4">
      <c r="A175" s="21" t="s">
        <v>13</v>
      </c>
      <c r="B175" s="8">
        <f>B176+B177+B178</f>
        <v>0</v>
      </c>
      <c r="C175" s="3"/>
      <c r="D175" s="4"/>
    </row>
    <row r="176" spans="1:4">
      <c r="A176" s="21"/>
      <c r="B176" s="8"/>
      <c r="C176" s="3"/>
      <c r="D176" s="4"/>
    </row>
    <row r="177" spans="1:4">
      <c r="A177" s="18"/>
      <c r="B177" s="8"/>
      <c r="C177" s="3"/>
      <c r="D177" s="4"/>
    </row>
    <row r="178" spans="1:4">
      <c r="A178" s="60"/>
      <c r="B178" s="8"/>
      <c r="C178" s="3"/>
      <c r="D178" s="4"/>
    </row>
    <row r="179" spans="1:4" ht="13.5" thickBot="1">
      <c r="A179" s="37" t="s">
        <v>14</v>
      </c>
      <c r="B179" s="69">
        <f>+B7+B13+B98+B112+B115+B126+B175</f>
        <v>118601000</v>
      </c>
      <c r="C179" s="38"/>
      <c r="D179" s="39"/>
    </row>
    <row r="180" spans="1:4">
      <c r="A180" s="10"/>
      <c r="B180" s="10"/>
      <c r="C180" s="10"/>
      <c r="D18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1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994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41782442.759999998</v>
      </c>
      <c r="C13" s="20"/>
      <c r="D13" s="55"/>
    </row>
    <row r="14" spans="1:4">
      <c r="A14" s="21" t="s">
        <v>21</v>
      </c>
      <c r="B14" s="8">
        <v>2224.13</v>
      </c>
      <c r="C14" s="83" t="s">
        <v>233</v>
      </c>
      <c r="D14" s="58" t="s">
        <v>151</v>
      </c>
    </row>
    <row r="15" spans="1:4">
      <c r="A15" s="21"/>
      <c r="B15" s="8">
        <v>11768.74</v>
      </c>
      <c r="C15" s="83" t="s">
        <v>498</v>
      </c>
      <c r="D15" s="58" t="s">
        <v>151</v>
      </c>
    </row>
    <row r="16" spans="1:4">
      <c r="A16" s="21"/>
      <c r="B16" s="8">
        <v>5000</v>
      </c>
      <c r="C16" s="83" t="s">
        <v>995</v>
      </c>
      <c r="D16" s="58" t="s">
        <v>996</v>
      </c>
    </row>
    <row r="17" spans="1:4">
      <c r="A17" s="21"/>
      <c r="B17" s="8">
        <v>1333.76</v>
      </c>
      <c r="C17" s="83" t="s">
        <v>997</v>
      </c>
      <c r="D17" s="58" t="s">
        <v>998</v>
      </c>
    </row>
    <row r="18" spans="1:4">
      <c r="A18" s="21"/>
      <c r="B18" s="8">
        <v>7717.39</v>
      </c>
      <c r="C18" s="83" t="s">
        <v>371</v>
      </c>
      <c r="D18" s="58" t="s">
        <v>999</v>
      </c>
    </row>
    <row r="19" spans="1:4">
      <c r="A19" s="21"/>
      <c r="B19" s="8">
        <v>1935.18</v>
      </c>
      <c r="C19" s="83" t="s">
        <v>371</v>
      </c>
      <c r="D19" s="58" t="s">
        <v>1000</v>
      </c>
    </row>
    <row r="20" spans="1:4">
      <c r="A20" s="21"/>
      <c r="B20" s="8">
        <v>17278.560000000001</v>
      </c>
      <c r="C20" s="83" t="s">
        <v>371</v>
      </c>
      <c r="D20" s="58" t="s">
        <v>1001</v>
      </c>
    </row>
    <row r="21" spans="1:4">
      <c r="A21" s="21"/>
      <c r="B21" s="8">
        <v>2017.99</v>
      </c>
      <c r="C21" s="83" t="s">
        <v>35</v>
      </c>
      <c r="D21" s="58" t="s">
        <v>36</v>
      </c>
    </row>
    <row r="22" spans="1:4">
      <c r="A22" s="21"/>
      <c r="B22" s="8">
        <v>400.46</v>
      </c>
      <c r="C22" s="83" t="s">
        <v>35</v>
      </c>
      <c r="D22" s="58" t="s">
        <v>36</v>
      </c>
    </row>
    <row r="23" spans="1:4">
      <c r="A23" s="21"/>
      <c r="B23" s="8">
        <v>38511</v>
      </c>
      <c r="C23" s="83" t="s">
        <v>510</v>
      </c>
      <c r="D23" s="58" t="s">
        <v>1002</v>
      </c>
    </row>
    <row r="24" spans="1:4">
      <c r="A24" s="21"/>
      <c r="B24" s="8">
        <v>2270.8000000000002</v>
      </c>
      <c r="C24" s="83" t="s">
        <v>1003</v>
      </c>
      <c r="D24" s="58" t="s">
        <v>1004</v>
      </c>
    </row>
    <row r="25" spans="1:4">
      <c r="A25" s="21"/>
      <c r="B25" s="8">
        <v>0.02</v>
      </c>
      <c r="C25" s="83" t="s">
        <v>909</v>
      </c>
      <c r="D25" s="58" t="s">
        <v>1005</v>
      </c>
    </row>
    <row r="26" spans="1:4">
      <c r="A26" s="21"/>
      <c r="B26" s="8">
        <v>8222</v>
      </c>
      <c r="C26" s="83" t="s">
        <v>676</v>
      </c>
      <c r="D26" s="58" t="s">
        <v>1006</v>
      </c>
    </row>
    <row r="27" spans="1:4">
      <c r="A27" s="21"/>
      <c r="B27" s="8">
        <v>50</v>
      </c>
      <c r="C27" s="70" t="s">
        <v>847</v>
      </c>
      <c r="D27" s="4" t="s">
        <v>1007</v>
      </c>
    </row>
    <row r="28" spans="1:4">
      <c r="A28" s="21"/>
      <c r="B28" s="8">
        <v>10036554.32</v>
      </c>
      <c r="C28" s="70" t="s">
        <v>1008</v>
      </c>
      <c r="D28" s="4" t="s">
        <v>502</v>
      </c>
    </row>
    <row r="29" spans="1:4">
      <c r="A29" s="21"/>
      <c r="B29" s="8">
        <v>42271.32</v>
      </c>
      <c r="C29" s="70" t="s">
        <v>847</v>
      </c>
      <c r="D29" s="4" t="s">
        <v>1009</v>
      </c>
    </row>
    <row r="30" spans="1:4" ht="13.5" thickBot="1">
      <c r="A30" s="21"/>
      <c r="B30" s="8">
        <v>31604887.09</v>
      </c>
      <c r="C30" s="70" t="s">
        <v>1010</v>
      </c>
      <c r="D30" s="4" t="s">
        <v>1011</v>
      </c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6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t="13.5" hidden="1" thickBot="1">
      <c r="A81" s="21"/>
      <c r="B81" s="8"/>
      <c r="C81" s="3"/>
      <c r="D81" s="4"/>
    </row>
    <row r="82" spans="1:4" ht="25.5">
      <c r="A82" s="19" t="s">
        <v>7</v>
      </c>
      <c r="B82" s="25">
        <f>SUM(B83:B97)</f>
        <v>16935000</v>
      </c>
      <c r="C82" s="20"/>
      <c r="D82" s="22"/>
    </row>
    <row r="83" spans="1:4">
      <c r="A83" s="21"/>
      <c r="B83" s="8">
        <v>582000</v>
      </c>
      <c r="C83" s="29" t="s">
        <v>217</v>
      </c>
      <c r="D83" s="72" t="s">
        <v>1012</v>
      </c>
    </row>
    <row r="84" spans="1:4">
      <c r="A84" s="21"/>
      <c r="B84" s="8">
        <v>16000</v>
      </c>
      <c r="C84" s="29" t="s">
        <v>217</v>
      </c>
      <c r="D84" s="72" t="s">
        <v>1012</v>
      </c>
    </row>
    <row r="85" spans="1:4">
      <c r="A85" s="21"/>
      <c r="B85" s="8">
        <v>40000</v>
      </c>
      <c r="C85" s="29" t="s">
        <v>217</v>
      </c>
      <c r="D85" s="72" t="s">
        <v>1012</v>
      </c>
    </row>
    <row r="86" spans="1:4">
      <c r="A86" s="21"/>
      <c r="B86" s="8">
        <v>140000</v>
      </c>
      <c r="C86" s="29" t="s">
        <v>217</v>
      </c>
      <c r="D86" s="72" t="s">
        <v>1013</v>
      </c>
    </row>
    <row r="87" spans="1:4">
      <c r="A87" s="21"/>
      <c r="B87" s="8">
        <v>2889000</v>
      </c>
      <c r="C87" s="29" t="s">
        <v>217</v>
      </c>
      <c r="D87" s="72" t="s">
        <v>1013</v>
      </c>
    </row>
    <row r="88" spans="1:4">
      <c r="A88" s="21"/>
      <c r="B88" s="8">
        <v>11259000</v>
      </c>
      <c r="C88" s="29" t="s">
        <v>217</v>
      </c>
      <c r="D88" s="72" t="s">
        <v>1013</v>
      </c>
    </row>
    <row r="89" spans="1:4">
      <c r="A89" s="21"/>
      <c r="B89" s="8">
        <v>1529000</v>
      </c>
      <c r="C89" s="29" t="s">
        <v>217</v>
      </c>
      <c r="D89" s="72" t="s">
        <v>1013</v>
      </c>
    </row>
    <row r="90" spans="1:4">
      <c r="A90" s="21"/>
      <c r="B90" s="8">
        <v>480000</v>
      </c>
      <c r="C90" s="29" t="s">
        <v>217</v>
      </c>
      <c r="D90" s="72" t="s">
        <v>1013</v>
      </c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8"/>
      <c r="C93" s="29"/>
      <c r="D93" s="72"/>
    </row>
    <row r="94" spans="1:4" hidden="1">
      <c r="A94" s="21"/>
      <c r="B94" s="57"/>
      <c r="C94" s="29"/>
      <c r="D94" s="72"/>
    </row>
    <row r="95" spans="1:4" hidden="1">
      <c r="A95" s="21"/>
      <c r="B95" s="32"/>
      <c r="C95" s="29"/>
      <c r="D95" s="72"/>
    </row>
    <row r="96" spans="1:4" hidden="1">
      <c r="A96" s="21"/>
      <c r="B96" s="32"/>
      <c r="C96" s="29"/>
      <c r="D96" s="72"/>
    </row>
    <row r="97" spans="1:4" hidden="1">
      <c r="A97" s="21"/>
      <c r="B97" s="32"/>
      <c r="C97" s="29"/>
      <c r="D97" s="72"/>
    </row>
    <row r="98" spans="1:4" hidden="1">
      <c r="A98" s="21"/>
      <c r="B98" s="32"/>
      <c r="C98" s="29"/>
      <c r="D98" s="72"/>
    </row>
    <row r="99" spans="1:4" hidden="1">
      <c r="A99" s="21"/>
      <c r="B99" s="32"/>
      <c r="C99" s="29"/>
      <c r="D99" s="72"/>
    </row>
    <row r="100" spans="1:4" hidden="1">
      <c r="A100" s="21"/>
      <c r="B100" s="32"/>
      <c r="C100" s="29"/>
      <c r="D100" s="72"/>
    </row>
    <row r="101" spans="1:4" hidden="1">
      <c r="A101" s="21"/>
      <c r="B101" s="32"/>
      <c r="C101" s="29"/>
      <c r="D101" s="72"/>
    </row>
    <row r="102" spans="1:4" hidden="1">
      <c r="A102" s="19" t="s">
        <v>8</v>
      </c>
      <c r="B102" s="23"/>
      <c r="C102" s="20"/>
      <c r="D102" s="72"/>
    </row>
    <row r="103" spans="1:4" hidden="1">
      <c r="A103" s="21" t="s">
        <v>9</v>
      </c>
      <c r="B103" s="8"/>
      <c r="C103" s="29"/>
      <c r="D103" s="72"/>
    </row>
    <row r="104" spans="1:4" hidden="1">
      <c r="A104" s="21"/>
      <c r="B104" s="8"/>
      <c r="C104" s="6"/>
      <c r="D104" s="72"/>
    </row>
    <row r="105" spans="1:4" ht="51" hidden="1">
      <c r="A105" s="19" t="s">
        <v>10</v>
      </c>
      <c r="B105" s="23"/>
      <c r="C105" s="20"/>
      <c r="D105" s="72"/>
    </row>
    <row r="106" spans="1:4" hidden="1">
      <c r="A106" s="21"/>
      <c r="B106" s="8"/>
      <c r="C106" s="3"/>
      <c r="D106" s="72"/>
    </row>
    <row r="107" spans="1:4" hidden="1">
      <c r="A107" s="21"/>
      <c r="B107" s="8"/>
      <c r="C107" s="29"/>
      <c r="D107" s="72"/>
    </row>
    <row r="108" spans="1:4" hidden="1">
      <c r="A108" s="21"/>
      <c r="B108" s="8"/>
      <c r="C108" s="3"/>
      <c r="D108" s="72"/>
    </row>
    <row r="109" spans="1:4" hidden="1">
      <c r="A109" s="21"/>
      <c r="B109" s="8"/>
      <c r="C109" s="29"/>
      <c r="D109" s="72"/>
    </row>
    <row r="110" spans="1:4" hidden="1">
      <c r="A110" s="21"/>
      <c r="B110" s="8"/>
      <c r="C110" s="29"/>
      <c r="D110" s="72"/>
    </row>
    <row r="111" spans="1:4" hidden="1">
      <c r="A111" s="21"/>
      <c r="B111" s="8"/>
      <c r="C111" s="3"/>
      <c r="D111" s="72"/>
    </row>
    <row r="112" spans="1:4" hidden="1">
      <c r="A112" s="21"/>
      <c r="B112" s="8"/>
      <c r="C112" s="3"/>
      <c r="D112" s="72"/>
    </row>
    <row r="113" spans="1:4" hidden="1">
      <c r="A113" s="21"/>
      <c r="B113" s="8"/>
      <c r="C113" s="3"/>
      <c r="D113" s="72"/>
    </row>
    <row r="114" spans="1:4" hidden="1">
      <c r="A114" s="21"/>
      <c r="B114" s="8"/>
      <c r="C114" s="3"/>
      <c r="D114" s="72"/>
    </row>
    <row r="115" spans="1:4" hidden="1">
      <c r="A115" s="21"/>
      <c r="B115" s="8"/>
      <c r="C115" s="3"/>
      <c r="D115" s="72"/>
    </row>
    <row r="116" spans="1:4" ht="38.25" hidden="1">
      <c r="A116" s="19" t="s">
        <v>11</v>
      </c>
      <c r="B116" s="23"/>
      <c r="C116" s="20"/>
      <c r="D116" s="72"/>
    </row>
    <row r="117" spans="1:4" ht="25.5" hidden="1">
      <c r="A117" s="21" t="s">
        <v>12</v>
      </c>
      <c r="B117" s="23"/>
      <c r="C117" s="20"/>
      <c r="D117" s="72"/>
    </row>
    <row r="118" spans="1:4" hidden="1">
      <c r="A118" s="21" t="s">
        <v>27</v>
      </c>
      <c r="B118" s="8"/>
      <c r="C118" s="3"/>
      <c r="D118" s="72"/>
    </row>
    <row r="119" spans="1:4" hidden="1">
      <c r="A119" s="59"/>
      <c r="B119" s="8"/>
      <c r="C119" s="29"/>
      <c r="D119" s="72"/>
    </row>
    <row r="120" spans="1:4" hidden="1">
      <c r="A120" s="44"/>
      <c r="B120" s="8"/>
      <c r="C120" s="3"/>
      <c r="D120" s="72"/>
    </row>
    <row r="121" spans="1:4" hidden="1">
      <c r="A121" s="21"/>
      <c r="B121" s="8"/>
      <c r="C121" s="29"/>
      <c r="D121" s="72"/>
    </row>
    <row r="122" spans="1:4" hidden="1">
      <c r="A122" s="61"/>
      <c r="B122" s="8"/>
      <c r="C122" s="29"/>
      <c r="D122" s="72"/>
    </row>
    <row r="123" spans="1:4" hidden="1">
      <c r="A123" s="61"/>
      <c r="B123" s="46"/>
      <c r="C123" s="45"/>
      <c r="D123" s="72"/>
    </row>
    <row r="124" spans="1:4" hidden="1">
      <c r="A124" s="61"/>
      <c r="B124" s="46"/>
      <c r="C124" s="45"/>
      <c r="D124" s="72"/>
    </row>
    <row r="125" spans="1:4" hidden="1">
      <c r="A125" s="61"/>
      <c r="B125" s="46"/>
      <c r="C125" s="45"/>
      <c r="D125" s="72"/>
    </row>
    <row r="126" spans="1:4" hidden="1">
      <c r="A126" s="61"/>
      <c r="B126" s="46"/>
      <c r="C126" s="45"/>
      <c r="D126" s="72"/>
    </row>
    <row r="127" spans="1:4" hidden="1">
      <c r="A127" s="21"/>
      <c r="B127" s="46"/>
      <c r="C127" s="47"/>
      <c r="D127" s="72"/>
    </row>
    <row r="128" spans="1:4" hidden="1">
      <c r="A128" s="21"/>
      <c r="B128" s="46"/>
      <c r="C128" s="42"/>
      <c r="D128" s="72"/>
    </row>
    <row r="129" spans="1:4" hidden="1">
      <c r="A129" s="21"/>
      <c r="B129" s="48"/>
      <c r="C129" s="47"/>
      <c r="D129" s="72"/>
    </row>
    <row r="130" spans="1:4" hidden="1">
      <c r="A130" s="21"/>
      <c r="B130" s="49"/>
      <c r="C130" s="50"/>
      <c r="D130" s="72"/>
    </row>
    <row r="131" spans="1:4" hidden="1">
      <c r="A131" s="21"/>
      <c r="B131" s="51"/>
      <c r="C131" s="52"/>
      <c r="D131" s="72"/>
    </row>
    <row r="132" spans="1:4" hidden="1">
      <c r="A132" s="21"/>
      <c r="B132" s="51"/>
      <c r="C132" s="52"/>
      <c r="D132" s="72"/>
    </row>
    <row r="133" spans="1:4" hidden="1">
      <c r="A133" s="21"/>
      <c r="B133" s="51"/>
      <c r="C133" s="52"/>
      <c r="D133" s="72"/>
    </row>
    <row r="134" spans="1:4" hidden="1">
      <c r="A134" s="21"/>
      <c r="B134" s="51"/>
      <c r="C134" s="52"/>
      <c r="D134" s="72"/>
    </row>
    <row r="135" spans="1:4" hidden="1">
      <c r="A135" s="21"/>
      <c r="B135" s="51"/>
      <c r="C135" s="52"/>
      <c r="D135" s="72"/>
    </row>
    <row r="136" spans="1:4" hidden="1">
      <c r="A136" s="21"/>
      <c r="B136" s="51"/>
      <c r="C136" s="52"/>
      <c r="D136" s="72"/>
    </row>
    <row r="137" spans="1:4" hidden="1">
      <c r="A137" s="21"/>
      <c r="B137" s="51"/>
      <c r="C137" s="52"/>
      <c r="D137" s="72"/>
    </row>
    <row r="138" spans="1:4" hidden="1">
      <c r="A138" s="21"/>
      <c r="B138" s="51"/>
      <c r="C138" s="52"/>
      <c r="D138" s="72"/>
    </row>
    <row r="139" spans="1:4" hidden="1">
      <c r="A139" s="21"/>
      <c r="B139" s="51"/>
      <c r="C139" s="52"/>
      <c r="D139" s="72"/>
    </row>
    <row r="140" spans="1:4" hidden="1">
      <c r="A140" s="21"/>
      <c r="B140" s="51"/>
      <c r="C140" s="52"/>
      <c r="D140" s="72"/>
    </row>
    <row r="141" spans="1:4" hidden="1">
      <c r="A141" s="21"/>
      <c r="B141" s="51"/>
      <c r="C141" s="52"/>
      <c r="D141" s="72"/>
    </row>
    <row r="142" spans="1:4" hidden="1">
      <c r="A142" s="21"/>
      <c r="B142" s="51"/>
      <c r="C142" s="30"/>
      <c r="D142" s="72"/>
    </row>
    <row r="143" spans="1:4" hidden="1">
      <c r="A143" s="21"/>
      <c r="B143" s="51"/>
      <c r="C143" s="30"/>
      <c r="D143" s="72"/>
    </row>
    <row r="144" spans="1:4" hidden="1">
      <c r="A144" s="21"/>
      <c r="B144" s="51"/>
      <c r="C144" s="30"/>
      <c r="D144" s="72"/>
    </row>
    <row r="145" spans="1:4" hidden="1">
      <c r="A145" s="21"/>
      <c r="B145" s="51"/>
      <c r="C145" s="30"/>
      <c r="D145" s="72"/>
    </row>
    <row r="146" spans="1:4" hidden="1">
      <c r="A146" s="21"/>
      <c r="B146" s="51"/>
      <c r="C146" s="30"/>
      <c r="D146" s="72"/>
    </row>
    <row r="147" spans="1:4" hidden="1">
      <c r="A147" s="21"/>
      <c r="B147" s="51"/>
      <c r="C147" s="30"/>
      <c r="D147" s="72"/>
    </row>
    <row r="148" spans="1:4" hidden="1">
      <c r="A148" s="21"/>
      <c r="B148" s="51"/>
      <c r="C148" s="30"/>
      <c r="D148" s="72"/>
    </row>
    <row r="149" spans="1:4" hidden="1">
      <c r="A149" s="21"/>
      <c r="B149" s="51"/>
      <c r="C149" s="30"/>
      <c r="D149" s="72"/>
    </row>
    <row r="150" spans="1:4" hidden="1">
      <c r="A150" s="53"/>
      <c r="B150" s="43"/>
      <c r="C150" s="54"/>
      <c r="D150" s="72"/>
    </row>
    <row r="151" spans="1:4" ht="15" hidden="1">
      <c r="A151" s="33"/>
      <c r="B151" s="41"/>
      <c r="C151" s="30"/>
      <c r="D151" s="72"/>
    </row>
    <row r="152" spans="1:4" ht="15" hidden="1">
      <c r="A152" s="33"/>
      <c r="B152" s="41"/>
      <c r="C152" s="30"/>
      <c r="D152" s="72"/>
    </row>
    <row r="153" spans="1:4" ht="15" hidden="1">
      <c r="A153" s="33"/>
      <c r="B153" s="41"/>
      <c r="C153" s="30"/>
      <c r="D153" s="72"/>
    </row>
    <row r="154" spans="1:4" ht="15" hidden="1">
      <c r="A154" s="33"/>
      <c r="B154" s="41"/>
      <c r="C154" s="30"/>
      <c r="D154" s="72"/>
    </row>
    <row r="155" spans="1:4" ht="15" hidden="1">
      <c r="A155" s="33"/>
      <c r="B155" s="41"/>
      <c r="C155" s="30"/>
      <c r="D155" s="72"/>
    </row>
    <row r="156" spans="1:4">
      <c r="A156" s="21" t="s">
        <v>13</v>
      </c>
      <c r="B156" s="8"/>
      <c r="C156" s="3"/>
      <c r="D156" s="72"/>
    </row>
    <row r="157" spans="1:4">
      <c r="A157" s="21"/>
      <c r="B157" s="8"/>
      <c r="C157" s="3"/>
      <c r="D157" s="72"/>
    </row>
    <row r="158" spans="1:4">
      <c r="A158" s="18"/>
      <c r="B158" s="8"/>
      <c r="C158" s="3"/>
      <c r="D158" s="72"/>
    </row>
    <row r="159" spans="1:4" ht="13.5" thickBot="1">
      <c r="A159" s="60"/>
      <c r="B159" s="8"/>
      <c r="C159" s="3"/>
      <c r="D159" s="4"/>
    </row>
    <row r="160" spans="1:4" ht="13.5" thickBot="1">
      <c r="A160" s="37" t="s">
        <v>14</v>
      </c>
      <c r="B160" s="25">
        <f>B13+B82</f>
        <v>58717442.759999998</v>
      </c>
      <c r="C160" s="38"/>
      <c r="D160" s="39"/>
    </row>
    <row r="161" spans="1:4">
      <c r="A161" s="10"/>
      <c r="B161" s="10"/>
      <c r="C161" s="10"/>
      <c r="D161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338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SUM(B14:B42)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>
      <c r="A40" s="21"/>
      <c r="B40" s="8"/>
      <c r="C40" s="3"/>
      <c r="D40" s="4"/>
    </row>
    <row r="41" spans="1:4">
      <c r="A41" s="21"/>
      <c r="B41" s="8"/>
      <c r="C41" s="3" t="s">
        <v>46</v>
      </c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6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 ht="13.5" thickBot="1">
      <c r="A97" s="21"/>
      <c r="B97" s="8"/>
      <c r="C97" s="3"/>
      <c r="D97" s="4"/>
    </row>
    <row r="98" spans="1:4" ht="25.5">
      <c r="A98" s="19" t="s">
        <v>7</v>
      </c>
      <c r="B98" s="25">
        <f>SUM(B99:B166)</f>
        <v>1504000</v>
      </c>
      <c r="C98" s="20"/>
      <c r="D98" s="22"/>
    </row>
    <row r="99" spans="1:4" ht="25.5">
      <c r="A99" s="21"/>
      <c r="B99" s="8">
        <v>1504000</v>
      </c>
      <c r="C99" s="29" t="s">
        <v>48</v>
      </c>
      <c r="D99" s="72" t="s">
        <v>337</v>
      </c>
    </row>
    <row r="100" spans="1:4" ht="25.5" hidden="1">
      <c r="A100" s="21"/>
      <c r="B100" s="8"/>
      <c r="C100" s="29" t="s">
        <v>48</v>
      </c>
      <c r="D100" s="72" t="s">
        <v>337</v>
      </c>
    </row>
    <row r="101" spans="1:4" ht="25.5" hidden="1">
      <c r="A101" s="21"/>
      <c r="B101" s="8"/>
      <c r="C101" s="29" t="s">
        <v>48</v>
      </c>
      <c r="D101" s="72" t="s">
        <v>337</v>
      </c>
    </row>
    <row r="102" spans="1:4" ht="25.5" hidden="1">
      <c r="A102" s="21"/>
      <c r="B102" s="8"/>
      <c r="C102" s="29" t="s">
        <v>48</v>
      </c>
      <c r="D102" s="72" t="s">
        <v>337</v>
      </c>
    </row>
    <row r="103" spans="1:4" ht="25.5" hidden="1">
      <c r="A103" s="21"/>
      <c r="B103" s="8"/>
      <c r="C103" s="29" t="s">
        <v>48</v>
      </c>
      <c r="D103" s="72" t="s">
        <v>337</v>
      </c>
    </row>
    <row r="104" spans="1:4" ht="25.5" hidden="1">
      <c r="A104" s="21"/>
      <c r="B104" s="57"/>
      <c r="C104" s="29" t="s">
        <v>48</v>
      </c>
      <c r="D104" s="72" t="s">
        <v>337</v>
      </c>
    </row>
    <row r="105" spans="1:4" ht="25.5" hidden="1">
      <c r="A105" s="21"/>
      <c r="B105" s="32"/>
      <c r="C105" s="29" t="s">
        <v>48</v>
      </c>
      <c r="D105" s="72" t="s">
        <v>337</v>
      </c>
    </row>
    <row r="106" spans="1:4" ht="25.5" hidden="1">
      <c r="A106" s="21"/>
      <c r="B106" s="32"/>
      <c r="C106" s="29" t="s">
        <v>48</v>
      </c>
      <c r="D106" s="72" t="s">
        <v>337</v>
      </c>
    </row>
    <row r="107" spans="1:4" ht="25.5" hidden="1">
      <c r="A107" s="21"/>
      <c r="B107" s="32"/>
      <c r="C107" s="29" t="s">
        <v>48</v>
      </c>
      <c r="D107" s="72" t="s">
        <v>337</v>
      </c>
    </row>
    <row r="108" spans="1:4" ht="25.5" hidden="1">
      <c r="A108" s="21"/>
      <c r="B108" s="32"/>
      <c r="C108" s="29" t="s">
        <v>48</v>
      </c>
      <c r="D108" s="72" t="s">
        <v>337</v>
      </c>
    </row>
    <row r="109" spans="1:4" ht="25.5" hidden="1">
      <c r="A109" s="21"/>
      <c r="B109" s="32"/>
      <c r="C109" s="29" t="s">
        <v>48</v>
      </c>
      <c r="D109" s="72" t="s">
        <v>337</v>
      </c>
    </row>
    <row r="110" spans="1:4" ht="25.5" hidden="1">
      <c r="A110" s="21"/>
      <c r="B110" s="32"/>
      <c r="C110" s="29" t="s">
        <v>48</v>
      </c>
      <c r="D110" s="72" t="s">
        <v>337</v>
      </c>
    </row>
    <row r="111" spans="1:4" ht="25.5" hidden="1">
      <c r="A111" s="21"/>
      <c r="B111" s="32"/>
      <c r="C111" s="29" t="s">
        <v>48</v>
      </c>
      <c r="D111" s="72" t="s">
        <v>337</v>
      </c>
    </row>
    <row r="112" spans="1:4" ht="25.5">
      <c r="A112" s="19" t="s">
        <v>8</v>
      </c>
      <c r="B112" s="23">
        <f>SUM(B113:B114)</f>
        <v>0</v>
      </c>
      <c r="C112" s="29" t="s">
        <v>48</v>
      </c>
      <c r="D112" s="72" t="s">
        <v>337</v>
      </c>
    </row>
    <row r="113" spans="1:4" ht="25.5">
      <c r="A113" s="21" t="s">
        <v>9</v>
      </c>
      <c r="B113" s="8"/>
      <c r="C113" s="29" t="s">
        <v>48</v>
      </c>
      <c r="D113" s="72" t="s">
        <v>337</v>
      </c>
    </row>
    <row r="114" spans="1:4" ht="25.5">
      <c r="A114" s="21"/>
      <c r="B114" s="8"/>
      <c r="C114" s="29" t="s">
        <v>48</v>
      </c>
      <c r="D114" s="72" t="s">
        <v>337</v>
      </c>
    </row>
    <row r="115" spans="1:4" ht="51">
      <c r="A115" s="19" t="s">
        <v>10</v>
      </c>
      <c r="B115" s="23">
        <f>B116+B117+B118+B119</f>
        <v>0</v>
      </c>
      <c r="C115" s="29" t="s">
        <v>48</v>
      </c>
      <c r="D115" s="72" t="s">
        <v>337</v>
      </c>
    </row>
    <row r="116" spans="1:4" ht="25.5" hidden="1">
      <c r="A116" s="21"/>
      <c r="B116" s="8"/>
      <c r="C116" s="29" t="s">
        <v>48</v>
      </c>
      <c r="D116" s="72" t="s">
        <v>337</v>
      </c>
    </row>
    <row r="117" spans="1:4" ht="25.5" hidden="1">
      <c r="A117" s="21"/>
      <c r="B117" s="8"/>
      <c r="C117" s="29" t="s">
        <v>48</v>
      </c>
      <c r="D117" s="72" t="s">
        <v>337</v>
      </c>
    </row>
    <row r="118" spans="1:4" ht="25.5" hidden="1">
      <c r="A118" s="21"/>
      <c r="B118" s="8"/>
      <c r="C118" s="29" t="s">
        <v>48</v>
      </c>
      <c r="D118" s="72" t="s">
        <v>337</v>
      </c>
    </row>
    <row r="119" spans="1:4" ht="25.5" hidden="1">
      <c r="A119" s="21"/>
      <c r="B119" s="8"/>
      <c r="C119" s="29" t="s">
        <v>48</v>
      </c>
      <c r="D119" s="72" t="s">
        <v>337</v>
      </c>
    </row>
    <row r="120" spans="1:4" ht="25.5" hidden="1">
      <c r="A120" s="21"/>
      <c r="B120" s="8"/>
      <c r="C120" s="29" t="s">
        <v>48</v>
      </c>
      <c r="D120" s="72" t="s">
        <v>337</v>
      </c>
    </row>
    <row r="121" spans="1:4" ht="25.5" hidden="1">
      <c r="A121" s="21"/>
      <c r="B121" s="8"/>
      <c r="C121" s="29" t="s">
        <v>48</v>
      </c>
      <c r="D121" s="72" t="s">
        <v>337</v>
      </c>
    </row>
    <row r="122" spans="1:4" ht="25.5" hidden="1">
      <c r="A122" s="21"/>
      <c r="B122" s="8"/>
      <c r="C122" s="29" t="s">
        <v>48</v>
      </c>
      <c r="D122" s="72" t="s">
        <v>337</v>
      </c>
    </row>
    <row r="123" spans="1:4" ht="25.5" hidden="1">
      <c r="A123" s="21"/>
      <c r="B123" s="8"/>
      <c r="C123" s="29" t="s">
        <v>48</v>
      </c>
      <c r="D123" s="72" t="s">
        <v>337</v>
      </c>
    </row>
    <row r="124" spans="1:4" ht="25.5" hidden="1">
      <c r="A124" s="21"/>
      <c r="B124" s="8"/>
      <c r="C124" s="29" t="s">
        <v>48</v>
      </c>
      <c r="D124" s="72" t="s">
        <v>337</v>
      </c>
    </row>
    <row r="125" spans="1:4" ht="25.5" hidden="1">
      <c r="A125" s="21"/>
      <c r="B125" s="8"/>
      <c r="C125" s="29" t="s">
        <v>48</v>
      </c>
      <c r="D125" s="72" t="s">
        <v>337</v>
      </c>
    </row>
    <row r="126" spans="1:4" ht="38.25">
      <c r="A126" s="19" t="s">
        <v>11</v>
      </c>
      <c r="B126" s="23"/>
      <c r="C126" s="29" t="s">
        <v>48</v>
      </c>
      <c r="D126" s="72" t="s">
        <v>337</v>
      </c>
    </row>
    <row r="127" spans="1:4" ht="25.5">
      <c r="A127" s="21" t="s">
        <v>12</v>
      </c>
      <c r="B127" s="23">
        <f>B128+B129+B130+B131</f>
        <v>0</v>
      </c>
      <c r="C127" s="29" t="s">
        <v>48</v>
      </c>
      <c r="D127" s="72" t="s">
        <v>337</v>
      </c>
    </row>
    <row r="128" spans="1:4" ht="25.5">
      <c r="A128" s="21" t="s">
        <v>27</v>
      </c>
      <c r="B128" s="8"/>
      <c r="C128" s="29" t="s">
        <v>48</v>
      </c>
      <c r="D128" s="72" t="s">
        <v>337</v>
      </c>
    </row>
    <row r="129" spans="1:4" ht="25.5" hidden="1">
      <c r="A129" s="59"/>
      <c r="B129" s="8"/>
      <c r="C129" s="29" t="s">
        <v>48</v>
      </c>
      <c r="D129" s="72" t="s">
        <v>337</v>
      </c>
    </row>
    <row r="130" spans="1:4" ht="25.5" hidden="1">
      <c r="A130" s="44"/>
      <c r="B130" s="8"/>
      <c r="C130" s="29" t="s">
        <v>48</v>
      </c>
      <c r="D130" s="72" t="s">
        <v>337</v>
      </c>
    </row>
    <row r="131" spans="1:4" ht="25.5" hidden="1">
      <c r="A131" s="21"/>
      <c r="B131" s="8"/>
      <c r="C131" s="29" t="s">
        <v>48</v>
      </c>
      <c r="D131" s="72" t="s">
        <v>337</v>
      </c>
    </row>
    <row r="132" spans="1:4" ht="25.5" hidden="1">
      <c r="A132" s="61"/>
      <c r="B132" s="8"/>
      <c r="C132" s="29" t="s">
        <v>48</v>
      </c>
      <c r="D132" s="72" t="s">
        <v>337</v>
      </c>
    </row>
    <row r="133" spans="1:4" ht="25.5" hidden="1">
      <c r="A133" s="61"/>
      <c r="B133" s="46"/>
      <c r="C133" s="29" t="s">
        <v>48</v>
      </c>
      <c r="D133" s="72" t="s">
        <v>337</v>
      </c>
    </row>
    <row r="134" spans="1:4" ht="25.5" hidden="1">
      <c r="A134" s="61"/>
      <c r="B134" s="46"/>
      <c r="C134" s="29" t="s">
        <v>48</v>
      </c>
      <c r="D134" s="72" t="s">
        <v>337</v>
      </c>
    </row>
    <row r="135" spans="1:4" ht="25.5" hidden="1">
      <c r="A135" s="61"/>
      <c r="B135" s="46"/>
      <c r="C135" s="29" t="s">
        <v>48</v>
      </c>
      <c r="D135" s="72" t="s">
        <v>337</v>
      </c>
    </row>
    <row r="136" spans="1:4" ht="25.5" hidden="1">
      <c r="A136" s="61"/>
      <c r="B136" s="46"/>
      <c r="C136" s="29" t="s">
        <v>48</v>
      </c>
      <c r="D136" s="72" t="s">
        <v>337</v>
      </c>
    </row>
    <row r="137" spans="1:4" ht="25.5" hidden="1">
      <c r="A137" s="21"/>
      <c r="B137" s="46"/>
      <c r="C137" s="29" t="s">
        <v>48</v>
      </c>
      <c r="D137" s="72" t="s">
        <v>337</v>
      </c>
    </row>
    <row r="138" spans="1:4" ht="25.5" hidden="1">
      <c r="A138" s="21"/>
      <c r="B138" s="46"/>
      <c r="C138" s="29" t="s">
        <v>48</v>
      </c>
      <c r="D138" s="72" t="s">
        <v>337</v>
      </c>
    </row>
    <row r="139" spans="1:4" ht="25.5" hidden="1">
      <c r="A139" s="21"/>
      <c r="B139" s="48"/>
      <c r="C139" s="29" t="s">
        <v>48</v>
      </c>
      <c r="D139" s="72" t="s">
        <v>337</v>
      </c>
    </row>
    <row r="140" spans="1:4" ht="25.5" hidden="1">
      <c r="A140" s="21"/>
      <c r="B140" s="49"/>
      <c r="C140" s="29" t="s">
        <v>48</v>
      </c>
      <c r="D140" s="72" t="s">
        <v>337</v>
      </c>
    </row>
    <row r="141" spans="1:4" ht="25.5" hidden="1">
      <c r="A141" s="21"/>
      <c r="B141" s="51"/>
      <c r="C141" s="29" t="s">
        <v>48</v>
      </c>
      <c r="D141" s="72" t="s">
        <v>337</v>
      </c>
    </row>
    <row r="142" spans="1:4" ht="25.5" hidden="1">
      <c r="A142" s="21"/>
      <c r="B142" s="51"/>
      <c r="C142" s="29" t="s">
        <v>48</v>
      </c>
      <c r="D142" s="72" t="s">
        <v>337</v>
      </c>
    </row>
    <row r="143" spans="1:4" ht="25.5" hidden="1">
      <c r="A143" s="21"/>
      <c r="B143" s="51"/>
      <c r="C143" s="29" t="s">
        <v>48</v>
      </c>
      <c r="D143" s="72" t="s">
        <v>337</v>
      </c>
    </row>
    <row r="144" spans="1:4" ht="25.5" hidden="1">
      <c r="A144" s="21"/>
      <c r="B144" s="51"/>
      <c r="C144" s="29" t="s">
        <v>48</v>
      </c>
      <c r="D144" s="72" t="s">
        <v>337</v>
      </c>
    </row>
    <row r="145" spans="1:4" ht="25.5" hidden="1">
      <c r="A145" s="21"/>
      <c r="B145" s="51"/>
      <c r="C145" s="29" t="s">
        <v>48</v>
      </c>
      <c r="D145" s="72" t="s">
        <v>337</v>
      </c>
    </row>
    <row r="146" spans="1:4" ht="25.5" hidden="1">
      <c r="A146" s="21"/>
      <c r="B146" s="51"/>
      <c r="C146" s="29" t="s">
        <v>48</v>
      </c>
      <c r="D146" s="72" t="s">
        <v>337</v>
      </c>
    </row>
    <row r="147" spans="1:4" ht="25.5" hidden="1">
      <c r="A147" s="21"/>
      <c r="B147" s="51"/>
      <c r="C147" s="29" t="s">
        <v>48</v>
      </c>
      <c r="D147" s="72" t="s">
        <v>337</v>
      </c>
    </row>
    <row r="148" spans="1:4" ht="25.5" hidden="1">
      <c r="A148" s="21"/>
      <c r="B148" s="51"/>
      <c r="C148" s="29" t="s">
        <v>48</v>
      </c>
      <c r="D148" s="72" t="s">
        <v>337</v>
      </c>
    </row>
    <row r="149" spans="1:4" ht="25.5" hidden="1">
      <c r="A149" s="21"/>
      <c r="B149" s="51"/>
      <c r="C149" s="29" t="s">
        <v>48</v>
      </c>
      <c r="D149" s="72" t="s">
        <v>337</v>
      </c>
    </row>
    <row r="150" spans="1:4" ht="25.5" hidden="1">
      <c r="A150" s="21"/>
      <c r="B150" s="51"/>
      <c r="C150" s="29" t="s">
        <v>48</v>
      </c>
      <c r="D150" s="72" t="s">
        <v>337</v>
      </c>
    </row>
    <row r="151" spans="1:4" ht="25.5" hidden="1">
      <c r="A151" s="21"/>
      <c r="B151" s="51"/>
      <c r="C151" s="29" t="s">
        <v>48</v>
      </c>
      <c r="D151" s="72" t="s">
        <v>337</v>
      </c>
    </row>
    <row r="152" spans="1:4" ht="25.5" hidden="1">
      <c r="A152" s="21"/>
      <c r="B152" s="51"/>
      <c r="C152" s="29" t="s">
        <v>48</v>
      </c>
      <c r="D152" s="72" t="s">
        <v>337</v>
      </c>
    </row>
    <row r="153" spans="1:4" ht="25.5" hidden="1">
      <c r="A153" s="21"/>
      <c r="B153" s="51"/>
      <c r="C153" s="29" t="s">
        <v>48</v>
      </c>
      <c r="D153" s="72" t="s">
        <v>337</v>
      </c>
    </row>
    <row r="154" spans="1:4" ht="25.5" hidden="1">
      <c r="A154" s="21"/>
      <c r="B154" s="51"/>
      <c r="C154" s="29" t="s">
        <v>48</v>
      </c>
      <c r="D154" s="72" t="s">
        <v>337</v>
      </c>
    </row>
    <row r="155" spans="1:4" ht="25.5" hidden="1">
      <c r="A155" s="21"/>
      <c r="B155" s="51"/>
      <c r="C155" s="29" t="s">
        <v>48</v>
      </c>
      <c r="D155" s="72" t="s">
        <v>337</v>
      </c>
    </row>
    <row r="156" spans="1:4" ht="25.5" hidden="1">
      <c r="A156" s="21"/>
      <c r="B156" s="51"/>
      <c r="C156" s="29" t="s">
        <v>48</v>
      </c>
      <c r="D156" s="72" t="s">
        <v>337</v>
      </c>
    </row>
    <row r="157" spans="1:4" ht="25.5" hidden="1">
      <c r="A157" s="21"/>
      <c r="B157" s="51"/>
      <c r="C157" s="29" t="s">
        <v>48</v>
      </c>
      <c r="D157" s="72" t="s">
        <v>337</v>
      </c>
    </row>
    <row r="158" spans="1:4" ht="25.5" hidden="1">
      <c r="A158" s="21"/>
      <c r="B158" s="51"/>
      <c r="C158" s="29" t="s">
        <v>48</v>
      </c>
      <c r="D158" s="72" t="s">
        <v>337</v>
      </c>
    </row>
    <row r="159" spans="1:4" ht="25.5" hidden="1">
      <c r="A159" s="21"/>
      <c r="B159" s="51"/>
      <c r="C159" s="29" t="s">
        <v>48</v>
      </c>
      <c r="D159" s="72" t="s">
        <v>337</v>
      </c>
    </row>
    <row r="160" spans="1:4" ht="25.5" hidden="1">
      <c r="A160" s="53"/>
      <c r="B160" s="43"/>
      <c r="C160" s="29" t="s">
        <v>48</v>
      </c>
      <c r="D160" s="72" t="s">
        <v>337</v>
      </c>
    </row>
    <row r="161" spans="1:4" ht="25.5" hidden="1">
      <c r="A161" s="33"/>
      <c r="B161" s="41"/>
      <c r="C161" s="29" t="s">
        <v>48</v>
      </c>
      <c r="D161" s="72" t="s">
        <v>337</v>
      </c>
    </row>
    <row r="162" spans="1:4" ht="25.5" hidden="1">
      <c r="A162" s="33"/>
      <c r="B162" s="41"/>
      <c r="C162" s="29" t="s">
        <v>48</v>
      </c>
      <c r="D162" s="72" t="s">
        <v>337</v>
      </c>
    </row>
    <row r="163" spans="1:4" ht="25.5" hidden="1">
      <c r="A163" s="33"/>
      <c r="B163" s="41"/>
      <c r="C163" s="29" t="s">
        <v>48</v>
      </c>
      <c r="D163" s="72" t="s">
        <v>337</v>
      </c>
    </row>
    <row r="164" spans="1:4" ht="25.5" hidden="1">
      <c r="A164" s="33"/>
      <c r="B164" s="41"/>
      <c r="C164" s="29" t="s">
        <v>48</v>
      </c>
      <c r="D164" s="72" t="s">
        <v>337</v>
      </c>
    </row>
    <row r="165" spans="1:4" ht="15" hidden="1">
      <c r="A165" s="33"/>
      <c r="B165" s="41"/>
      <c r="C165" s="29"/>
      <c r="D165" s="72"/>
    </row>
    <row r="166" spans="1:4" ht="15" hidden="1">
      <c r="A166" s="33"/>
      <c r="B166" s="41"/>
      <c r="C166" s="29"/>
      <c r="D166" s="72"/>
    </row>
    <row r="167" spans="1:4" ht="15" hidden="1">
      <c r="A167" s="33"/>
      <c r="B167" s="41"/>
      <c r="C167" s="29"/>
      <c r="D167" s="72"/>
    </row>
    <row r="168" spans="1:4" ht="15" hidden="1">
      <c r="A168" s="33"/>
      <c r="B168" s="41"/>
      <c r="C168" s="29"/>
      <c r="D168" s="72"/>
    </row>
    <row r="169" spans="1:4" ht="15" hidden="1">
      <c r="A169" s="33"/>
      <c r="B169" s="41"/>
      <c r="C169" s="29"/>
      <c r="D169" s="72"/>
    </row>
    <row r="170" spans="1:4" ht="15" hidden="1">
      <c r="A170" s="33"/>
      <c r="B170" s="41"/>
      <c r="C170" s="29"/>
      <c r="D170" s="72"/>
    </row>
    <row r="171" spans="1:4" ht="15" hidden="1">
      <c r="A171" s="33"/>
      <c r="B171" s="41"/>
      <c r="C171" s="29"/>
      <c r="D171" s="72"/>
    </row>
    <row r="172" spans="1:4" ht="15" hidden="1">
      <c r="A172" s="33"/>
      <c r="B172" s="41"/>
      <c r="C172" s="29"/>
      <c r="D172" s="72"/>
    </row>
    <row r="173" spans="1:4" ht="15" hidden="1">
      <c r="A173" s="33"/>
      <c r="B173" s="41"/>
      <c r="C173" s="29"/>
      <c r="D173" s="72"/>
    </row>
    <row r="174" spans="1:4" ht="25.5">
      <c r="A174" s="33"/>
      <c r="B174" s="41"/>
      <c r="C174" s="29" t="s">
        <v>48</v>
      </c>
      <c r="D174" s="62"/>
    </row>
    <row r="175" spans="1:4">
      <c r="A175" s="21" t="s">
        <v>13</v>
      </c>
      <c r="B175" s="8">
        <f>B176+B177+B178</f>
        <v>0</v>
      </c>
      <c r="C175" s="3"/>
      <c r="D175" s="4"/>
    </row>
    <row r="176" spans="1:4">
      <c r="A176" s="21"/>
      <c r="B176" s="8"/>
      <c r="C176" s="3"/>
      <c r="D176" s="4"/>
    </row>
    <row r="177" spans="1:4">
      <c r="A177" s="18"/>
      <c r="B177" s="8"/>
      <c r="C177" s="3"/>
      <c r="D177" s="4"/>
    </row>
    <row r="178" spans="1:4">
      <c r="A178" s="60"/>
      <c r="B178" s="8"/>
      <c r="C178" s="3"/>
      <c r="D178" s="4"/>
    </row>
    <row r="179" spans="1:4" ht="13.5" thickBot="1">
      <c r="A179" s="37" t="s">
        <v>14</v>
      </c>
      <c r="B179" s="69">
        <f>+B7+B13+B98+B112+B115+B126+B175</f>
        <v>1504000</v>
      </c>
      <c r="C179" s="38"/>
      <c r="D179" s="39"/>
    </row>
    <row r="180" spans="1:4">
      <c r="A180" s="10"/>
      <c r="B180" s="10"/>
      <c r="C180" s="10"/>
      <c r="D18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336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SUM(B14:B42)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>
      <c r="A41" s="21"/>
      <c r="B41" s="8"/>
      <c r="C41" s="3" t="s">
        <v>46</v>
      </c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6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 ht="13.5" thickBot="1">
      <c r="A97" s="21"/>
      <c r="B97" s="8"/>
      <c r="C97" s="3"/>
      <c r="D97" s="4"/>
    </row>
    <row r="98" spans="1:4" ht="25.5">
      <c r="A98" s="19" t="s">
        <v>7</v>
      </c>
      <c r="B98" s="25">
        <f>SUM(B99:B166)</f>
        <v>70042000</v>
      </c>
      <c r="C98" s="20"/>
      <c r="D98" s="22"/>
    </row>
    <row r="99" spans="1:4" ht="25.5">
      <c r="A99" s="21"/>
      <c r="B99" s="8">
        <v>281000</v>
      </c>
      <c r="C99" s="29" t="s">
        <v>48</v>
      </c>
      <c r="D99" s="72" t="s">
        <v>337</v>
      </c>
    </row>
    <row r="100" spans="1:4" ht="25.5" hidden="1">
      <c r="A100" s="21"/>
      <c r="B100" s="8"/>
      <c r="C100" s="29" t="s">
        <v>48</v>
      </c>
      <c r="D100" s="72" t="s">
        <v>337</v>
      </c>
    </row>
    <row r="101" spans="1:4" ht="25.5" hidden="1">
      <c r="A101" s="21"/>
      <c r="B101" s="8"/>
      <c r="C101" s="29" t="s">
        <v>48</v>
      </c>
      <c r="D101" s="72" t="s">
        <v>337</v>
      </c>
    </row>
    <row r="102" spans="1:4" ht="25.5" hidden="1">
      <c r="A102" s="21"/>
      <c r="B102" s="8"/>
      <c r="C102" s="29" t="s">
        <v>48</v>
      </c>
      <c r="D102" s="72" t="s">
        <v>337</v>
      </c>
    </row>
    <row r="103" spans="1:4" ht="25.5" hidden="1">
      <c r="A103" s="21"/>
      <c r="B103" s="8"/>
      <c r="C103" s="29" t="s">
        <v>48</v>
      </c>
      <c r="D103" s="72" t="s">
        <v>337</v>
      </c>
    </row>
    <row r="104" spans="1:4" ht="25.5" hidden="1">
      <c r="A104" s="21"/>
      <c r="B104" s="57"/>
      <c r="C104" s="29" t="s">
        <v>48</v>
      </c>
      <c r="D104" s="72" t="s">
        <v>337</v>
      </c>
    </row>
    <row r="105" spans="1:4" ht="25.5" hidden="1">
      <c r="A105" s="21"/>
      <c r="B105" s="32"/>
      <c r="C105" s="29" t="s">
        <v>48</v>
      </c>
      <c r="D105" s="72" t="s">
        <v>337</v>
      </c>
    </row>
    <row r="106" spans="1:4" ht="25.5" hidden="1">
      <c r="A106" s="21"/>
      <c r="B106" s="32"/>
      <c r="C106" s="29" t="s">
        <v>48</v>
      </c>
      <c r="D106" s="72" t="s">
        <v>337</v>
      </c>
    </row>
    <row r="107" spans="1:4" ht="25.5" hidden="1">
      <c r="A107" s="21"/>
      <c r="B107" s="32"/>
      <c r="C107" s="29" t="s">
        <v>48</v>
      </c>
      <c r="D107" s="72" t="s">
        <v>337</v>
      </c>
    </row>
    <row r="108" spans="1:4" ht="25.5" hidden="1">
      <c r="A108" s="21"/>
      <c r="B108" s="32"/>
      <c r="C108" s="29" t="s">
        <v>48</v>
      </c>
      <c r="D108" s="72" t="s">
        <v>337</v>
      </c>
    </row>
    <row r="109" spans="1:4" ht="25.5" hidden="1">
      <c r="A109" s="21"/>
      <c r="B109" s="32"/>
      <c r="C109" s="29" t="s">
        <v>48</v>
      </c>
      <c r="D109" s="72" t="s">
        <v>337</v>
      </c>
    </row>
    <row r="110" spans="1:4" ht="25.5" hidden="1">
      <c r="A110" s="21"/>
      <c r="B110" s="32"/>
      <c r="C110" s="29" t="s">
        <v>48</v>
      </c>
      <c r="D110" s="72" t="s">
        <v>337</v>
      </c>
    </row>
    <row r="111" spans="1:4" ht="25.5" hidden="1">
      <c r="A111" s="21"/>
      <c r="B111" s="32"/>
      <c r="C111" s="29" t="s">
        <v>48</v>
      </c>
      <c r="D111" s="72" t="s">
        <v>337</v>
      </c>
    </row>
    <row r="112" spans="1:4" ht="25.5">
      <c r="A112" s="19" t="s">
        <v>8</v>
      </c>
      <c r="B112" s="23">
        <f>SUM(B113:B114)</f>
        <v>0</v>
      </c>
      <c r="C112" s="29" t="s">
        <v>48</v>
      </c>
      <c r="D112" s="72" t="s">
        <v>337</v>
      </c>
    </row>
    <row r="113" spans="1:4" ht="25.5">
      <c r="A113" s="21" t="s">
        <v>9</v>
      </c>
      <c r="B113" s="8"/>
      <c r="C113" s="29" t="s">
        <v>48</v>
      </c>
      <c r="D113" s="72" t="s">
        <v>337</v>
      </c>
    </row>
    <row r="114" spans="1:4" ht="25.5">
      <c r="A114" s="21"/>
      <c r="B114" s="8"/>
      <c r="C114" s="29" t="s">
        <v>48</v>
      </c>
      <c r="D114" s="72" t="s">
        <v>337</v>
      </c>
    </row>
    <row r="115" spans="1:4" ht="51">
      <c r="A115" s="19" t="s">
        <v>10</v>
      </c>
      <c r="B115" s="23">
        <f>B116+B117+B118+B119</f>
        <v>0</v>
      </c>
      <c r="C115" s="29" t="s">
        <v>48</v>
      </c>
      <c r="D115" s="72" t="s">
        <v>337</v>
      </c>
    </row>
    <row r="116" spans="1:4" ht="25.5" hidden="1">
      <c r="A116" s="21"/>
      <c r="B116" s="8"/>
      <c r="C116" s="29" t="s">
        <v>48</v>
      </c>
      <c r="D116" s="72" t="s">
        <v>337</v>
      </c>
    </row>
    <row r="117" spans="1:4" ht="25.5" hidden="1">
      <c r="A117" s="21"/>
      <c r="B117" s="8"/>
      <c r="C117" s="29" t="s">
        <v>48</v>
      </c>
      <c r="D117" s="72" t="s">
        <v>337</v>
      </c>
    </row>
    <row r="118" spans="1:4" ht="25.5" hidden="1">
      <c r="A118" s="21"/>
      <c r="B118" s="8"/>
      <c r="C118" s="29" t="s">
        <v>48</v>
      </c>
      <c r="D118" s="72" t="s">
        <v>337</v>
      </c>
    </row>
    <row r="119" spans="1:4" ht="25.5" hidden="1">
      <c r="A119" s="21"/>
      <c r="B119" s="8"/>
      <c r="C119" s="29" t="s">
        <v>48</v>
      </c>
      <c r="D119" s="72" t="s">
        <v>337</v>
      </c>
    </row>
    <row r="120" spans="1:4" ht="25.5" hidden="1">
      <c r="A120" s="21"/>
      <c r="B120" s="8"/>
      <c r="C120" s="29" t="s">
        <v>48</v>
      </c>
      <c r="D120" s="72" t="s">
        <v>337</v>
      </c>
    </row>
    <row r="121" spans="1:4" ht="25.5" hidden="1">
      <c r="A121" s="21"/>
      <c r="B121" s="8"/>
      <c r="C121" s="29" t="s">
        <v>48</v>
      </c>
      <c r="D121" s="72" t="s">
        <v>337</v>
      </c>
    </row>
    <row r="122" spans="1:4" ht="25.5" hidden="1">
      <c r="A122" s="21"/>
      <c r="B122" s="8"/>
      <c r="C122" s="29" t="s">
        <v>48</v>
      </c>
      <c r="D122" s="72" t="s">
        <v>337</v>
      </c>
    </row>
    <row r="123" spans="1:4" ht="25.5" hidden="1">
      <c r="A123" s="21"/>
      <c r="B123" s="8"/>
      <c r="C123" s="29" t="s">
        <v>48</v>
      </c>
      <c r="D123" s="72" t="s">
        <v>337</v>
      </c>
    </row>
    <row r="124" spans="1:4" ht="25.5" hidden="1">
      <c r="A124" s="21"/>
      <c r="B124" s="8"/>
      <c r="C124" s="29" t="s">
        <v>48</v>
      </c>
      <c r="D124" s="72" t="s">
        <v>337</v>
      </c>
    </row>
    <row r="125" spans="1:4" ht="25.5">
      <c r="A125" s="21"/>
      <c r="B125" s="8"/>
      <c r="C125" s="29" t="s">
        <v>48</v>
      </c>
      <c r="D125" s="72" t="s">
        <v>337</v>
      </c>
    </row>
    <row r="126" spans="1:4" ht="38.25">
      <c r="A126" s="19" t="s">
        <v>11</v>
      </c>
      <c r="B126" s="23"/>
      <c r="C126" s="29" t="s">
        <v>48</v>
      </c>
      <c r="D126" s="72" t="s">
        <v>337</v>
      </c>
    </row>
    <row r="127" spans="1:4" ht="25.5">
      <c r="A127" s="21" t="s">
        <v>12</v>
      </c>
      <c r="B127" s="23">
        <f>B128+B129+B130+B131</f>
        <v>0</v>
      </c>
      <c r="C127" s="29" t="s">
        <v>48</v>
      </c>
      <c r="D127" s="72" t="s">
        <v>337</v>
      </c>
    </row>
    <row r="128" spans="1:4" ht="25.5">
      <c r="A128" s="21" t="s">
        <v>27</v>
      </c>
      <c r="B128" s="8"/>
      <c r="C128" s="29" t="s">
        <v>48</v>
      </c>
      <c r="D128" s="72" t="s">
        <v>337</v>
      </c>
    </row>
    <row r="129" spans="1:4" ht="25.5" hidden="1">
      <c r="A129" s="59"/>
      <c r="B129" s="8"/>
      <c r="C129" s="29" t="s">
        <v>48</v>
      </c>
      <c r="D129" s="72" t="s">
        <v>337</v>
      </c>
    </row>
    <row r="130" spans="1:4" ht="25.5" hidden="1">
      <c r="A130" s="44"/>
      <c r="B130" s="8"/>
      <c r="C130" s="29" t="s">
        <v>48</v>
      </c>
      <c r="D130" s="72" t="s">
        <v>337</v>
      </c>
    </row>
    <row r="131" spans="1:4" ht="25.5" hidden="1">
      <c r="A131" s="21"/>
      <c r="B131" s="8"/>
      <c r="C131" s="29" t="s">
        <v>48</v>
      </c>
      <c r="D131" s="72" t="s">
        <v>337</v>
      </c>
    </row>
    <row r="132" spans="1:4" ht="25.5" hidden="1">
      <c r="A132" s="61"/>
      <c r="B132" s="8"/>
      <c r="C132" s="29" t="s">
        <v>48</v>
      </c>
      <c r="D132" s="72" t="s">
        <v>337</v>
      </c>
    </row>
    <row r="133" spans="1:4" ht="25.5" hidden="1">
      <c r="A133" s="61"/>
      <c r="B133" s="46"/>
      <c r="C133" s="29" t="s">
        <v>48</v>
      </c>
      <c r="D133" s="72" t="s">
        <v>337</v>
      </c>
    </row>
    <row r="134" spans="1:4" ht="25.5" hidden="1">
      <c r="A134" s="61"/>
      <c r="B134" s="46"/>
      <c r="C134" s="29" t="s">
        <v>48</v>
      </c>
      <c r="D134" s="72" t="s">
        <v>337</v>
      </c>
    </row>
    <row r="135" spans="1:4" ht="25.5" hidden="1">
      <c r="A135" s="61"/>
      <c r="B135" s="46"/>
      <c r="C135" s="29" t="s">
        <v>48</v>
      </c>
      <c r="D135" s="72" t="s">
        <v>337</v>
      </c>
    </row>
    <row r="136" spans="1:4" ht="25.5" hidden="1">
      <c r="A136" s="61"/>
      <c r="B136" s="46"/>
      <c r="C136" s="29" t="s">
        <v>48</v>
      </c>
      <c r="D136" s="72" t="s">
        <v>337</v>
      </c>
    </row>
    <row r="137" spans="1:4" ht="25.5" hidden="1">
      <c r="A137" s="21"/>
      <c r="B137" s="46"/>
      <c r="C137" s="29" t="s">
        <v>48</v>
      </c>
      <c r="D137" s="72" t="s">
        <v>337</v>
      </c>
    </row>
    <row r="138" spans="1:4" ht="25.5" hidden="1">
      <c r="A138" s="21"/>
      <c r="B138" s="46"/>
      <c r="C138" s="29" t="s">
        <v>48</v>
      </c>
      <c r="D138" s="72" t="s">
        <v>337</v>
      </c>
    </row>
    <row r="139" spans="1:4" ht="25.5" hidden="1">
      <c r="A139" s="21"/>
      <c r="B139" s="48"/>
      <c r="C139" s="29" t="s">
        <v>48</v>
      </c>
      <c r="D139" s="72" t="s">
        <v>337</v>
      </c>
    </row>
    <row r="140" spans="1:4" ht="25.5" hidden="1">
      <c r="A140" s="21"/>
      <c r="B140" s="49"/>
      <c r="C140" s="29" t="s">
        <v>48</v>
      </c>
      <c r="D140" s="72" t="s">
        <v>337</v>
      </c>
    </row>
    <row r="141" spans="1:4" ht="25.5" hidden="1">
      <c r="A141" s="21"/>
      <c r="B141" s="51"/>
      <c r="C141" s="29" t="s">
        <v>48</v>
      </c>
      <c r="D141" s="72" t="s">
        <v>337</v>
      </c>
    </row>
    <row r="142" spans="1:4" ht="25.5" hidden="1">
      <c r="A142" s="21"/>
      <c r="B142" s="51"/>
      <c r="C142" s="29" t="s">
        <v>48</v>
      </c>
      <c r="D142" s="72" t="s">
        <v>337</v>
      </c>
    </row>
    <row r="143" spans="1:4" ht="25.5" hidden="1">
      <c r="A143" s="21"/>
      <c r="B143" s="51"/>
      <c r="C143" s="29" t="s">
        <v>48</v>
      </c>
      <c r="D143" s="72" t="s">
        <v>337</v>
      </c>
    </row>
    <row r="144" spans="1:4" ht="25.5" hidden="1">
      <c r="A144" s="21"/>
      <c r="B144" s="51"/>
      <c r="C144" s="29" t="s">
        <v>48</v>
      </c>
      <c r="D144" s="72" t="s">
        <v>337</v>
      </c>
    </row>
    <row r="145" spans="1:4" ht="25.5" hidden="1">
      <c r="A145" s="21"/>
      <c r="B145" s="51"/>
      <c r="C145" s="29" t="s">
        <v>48</v>
      </c>
      <c r="D145" s="72" t="s">
        <v>337</v>
      </c>
    </row>
    <row r="146" spans="1:4" ht="25.5" hidden="1">
      <c r="A146" s="21"/>
      <c r="B146" s="51"/>
      <c r="C146" s="29" t="s">
        <v>48</v>
      </c>
      <c r="D146" s="72" t="s">
        <v>337</v>
      </c>
    </row>
    <row r="147" spans="1:4" ht="25.5" hidden="1">
      <c r="A147" s="21"/>
      <c r="B147" s="51"/>
      <c r="C147" s="29" t="s">
        <v>48</v>
      </c>
      <c r="D147" s="72" t="s">
        <v>337</v>
      </c>
    </row>
    <row r="148" spans="1:4" ht="25.5" hidden="1">
      <c r="A148" s="21"/>
      <c r="B148" s="51"/>
      <c r="C148" s="29" t="s">
        <v>48</v>
      </c>
      <c r="D148" s="72" t="s">
        <v>337</v>
      </c>
    </row>
    <row r="149" spans="1:4" ht="25.5" hidden="1">
      <c r="A149" s="21"/>
      <c r="B149" s="51"/>
      <c r="C149" s="29" t="s">
        <v>48</v>
      </c>
      <c r="D149" s="72" t="s">
        <v>337</v>
      </c>
    </row>
    <row r="150" spans="1:4" ht="25.5" hidden="1">
      <c r="A150" s="21"/>
      <c r="B150" s="51"/>
      <c r="C150" s="29" t="s">
        <v>48</v>
      </c>
      <c r="D150" s="72" t="s">
        <v>337</v>
      </c>
    </row>
    <row r="151" spans="1:4" ht="25.5" hidden="1">
      <c r="A151" s="21"/>
      <c r="B151" s="51"/>
      <c r="C151" s="29" t="s">
        <v>48</v>
      </c>
      <c r="D151" s="72" t="s">
        <v>337</v>
      </c>
    </row>
    <row r="152" spans="1:4" ht="25.5" hidden="1">
      <c r="A152" s="21"/>
      <c r="B152" s="51"/>
      <c r="C152" s="29" t="s">
        <v>48</v>
      </c>
      <c r="D152" s="72" t="s">
        <v>337</v>
      </c>
    </row>
    <row r="153" spans="1:4" ht="25.5" hidden="1">
      <c r="A153" s="21"/>
      <c r="B153" s="51"/>
      <c r="C153" s="29" t="s">
        <v>48</v>
      </c>
      <c r="D153" s="72" t="s">
        <v>337</v>
      </c>
    </row>
    <row r="154" spans="1:4" ht="25.5" hidden="1">
      <c r="A154" s="21"/>
      <c r="B154" s="51"/>
      <c r="C154" s="29" t="s">
        <v>48</v>
      </c>
      <c r="D154" s="72" t="s">
        <v>337</v>
      </c>
    </row>
    <row r="155" spans="1:4" ht="25.5" hidden="1">
      <c r="A155" s="21"/>
      <c r="B155" s="51"/>
      <c r="C155" s="29" t="s">
        <v>48</v>
      </c>
      <c r="D155" s="72" t="s">
        <v>337</v>
      </c>
    </row>
    <row r="156" spans="1:4" ht="25.5" hidden="1">
      <c r="A156" s="21"/>
      <c r="B156" s="51"/>
      <c r="C156" s="29" t="s">
        <v>48</v>
      </c>
      <c r="D156" s="72" t="s">
        <v>337</v>
      </c>
    </row>
    <row r="157" spans="1:4" ht="25.5" hidden="1">
      <c r="A157" s="21"/>
      <c r="B157" s="51"/>
      <c r="C157" s="29" t="s">
        <v>48</v>
      </c>
      <c r="D157" s="72" t="s">
        <v>337</v>
      </c>
    </row>
    <row r="158" spans="1:4" ht="25.5" hidden="1">
      <c r="A158" s="21"/>
      <c r="B158" s="51"/>
      <c r="C158" s="29" t="s">
        <v>48</v>
      </c>
      <c r="D158" s="72" t="s">
        <v>337</v>
      </c>
    </row>
    <row r="159" spans="1:4" ht="25.5" hidden="1">
      <c r="A159" s="21"/>
      <c r="B159" s="51"/>
      <c r="C159" s="29" t="s">
        <v>48</v>
      </c>
      <c r="D159" s="72" t="s">
        <v>337</v>
      </c>
    </row>
    <row r="160" spans="1:4" ht="25.5" hidden="1">
      <c r="A160" s="53"/>
      <c r="B160" s="43"/>
      <c r="C160" s="29" t="s">
        <v>48</v>
      </c>
      <c r="D160" s="72" t="s">
        <v>337</v>
      </c>
    </row>
    <row r="161" spans="1:4" ht="25.5" hidden="1">
      <c r="A161" s="33"/>
      <c r="B161" s="41"/>
      <c r="C161" s="29" t="s">
        <v>48</v>
      </c>
      <c r="D161" s="72" t="s">
        <v>337</v>
      </c>
    </row>
    <row r="162" spans="1:4" ht="25.5" hidden="1">
      <c r="A162" s="33"/>
      <c r="B162" s="41"/>
      <c r="C162" s="29" t="s">
        <v>48</v>
      </c>
      <c r="D162" s="72" t="s">
        <v>337</v>
      </c>
    </row>
    <row r="163" spans="1:4" ht="25.5" hidden="1">
      <c r="A163" s="33"/>
      <c r="B163" s="41"/>
      <c r="C163" s="29" t="s">
        <v>48</v>
      </c>
      <c r="D163" s="72" t="s">
        <v>337</v>
      </c>
    </row>
    <row r="164" spans="1:4" ht="25.5">
      <c r="A164" s="33"/>
      <c r="B164" s="41"/>
      <c r="C164" s="29" t="s">
        <v>48</v>
      </c>
      <c r="D164" s="72" t="s">
        <v>337</v>
      </c>
    </row>
    <row r="165" spans="1:4" ht="25.5">
      <c r="A165" s="33"/>
      <c r="B165" s="41">
        <v>69761000</v>
      </c>
      <c r="C165" s="29" t="s">
        <v>48</v>
      </c>
      <c r="D165" s="72" t="s">
        <v>337</v>
      </c>
    </row>
    <row r="166" spans="1:4" ht="15" hidden="1">
      <c r="A166" s="33"/>
      <c r="B166" s="41"/>
      <c r="C166" s="29"/>
      <c r="D166" s="72"/>
    </row>
    <row r="167" spans="1:4" ht="15" hidden="1">
      <c r="A167" s="33"/>
      <c r="B167" s="41"/>
      <c r="C167" s="29"/>
      <c r="D167" s="72"/>
    </row>
    <row r="168" spans="1:4" ht="15" hidden="1">
      <c r="A168" s="33"/>
      <c r="B168" s="41"/>
      <c r="C168" s="29"/>
      <c r="D168" s="72"/>
    </row>
    <row r="169" spans="1:4" ht="15" hidden="1">
      <c r="A169" s="33"/>
      <c r="B169" s="41"/>
      <c r="C169" s="29"/>
      <c r="D169" s="72"/>
    </row>
    <row r="170" spans="1:4" ht="15" hidden="1">
      <c r="A170" s="33"/>
      <c r="B170" s="41"/>
      <c r="C170" s="29"/>
      <c r="D170" s="72"/>
    </row>
    <row r="171" spans="1:4" ht="15" hidden="1">
      <c r="A171" s="33"/>
      <c r="B171" s="41"/>
      <c r="C171" s="29"/>
      <c r="D171" s="72"/>
    </row>
    <row r="172" spans="1:4" ht="15" hidden="1">
      <c r="A172" s="33"/>
      <c r="B172" s="41"/>
      <c r="C172" s="29"/>
      <c r="D172" s="72"/>
    </row>
    <row r="173" spans="1:4" ht="15" hidden="1">
      <c r="A173" s="33"/>
      <c r="B173" s="41"/>
      <c r="C173" s="29"/>
      <c r="D173" s="72"/>
    </row>
    <row r="174" spans="1:4" ht="25.5">
      <c r="A174" s="33"/>
      <c r="B174" s="41"/>
      <c r="C174" s="29" t="s">
        <v>48</v>
      </c>
      <c r="D174" s="62"/>
    </row>
    <row r="175" spans="1:4">
      <c r="A175" s="21" t="s">
        <v>13</v>
      </c>
      <c r="B175" s="8">
        <f>B176+B177+B178</f>
        <v>0</v>
      </c>
      <c r="C175" s="3"/>
      <c r="D175" s="4"/>
    </row>
    <row r="176" spans="1:4">
      <c r="A176" s="21"/>
      <c r="B176" s="8"/>
      <c r="C176" s="3"/>
      <c r="D176" s="4"/>
    </row>
    <row r="177" spans="1:4">
      <c r="A177" s="18"/>
      <c r="B177" s="8"/>
      <c r="C177" s="3"/>
      <c r="D177" s="4"/>
    </row>
    <row r="178" spans="1:4">
      <c r="A178" s="60"/>
      <c r="B178" s="8"/>
      <c r="C178" s="3"/>
      <c r="D178" s="4"/>
    </row>
    <row r="179" spans="1:4" ht="13.5" thickBot="1">
      <c r="A179" s="37" t="s">
        <v>14</v>
      </c>
      <c r="B179" s="69">
        <f>+B7+B13+B98+B112+B115+B126+B175</f>
        <v>70042000</v>
      </c>
      <c r="C179" s="38"/>
      <c r="D179" s="39"/>
    </row>
    <row r="180" spans="1:4">
      <c r="A180" s="10"/>
      <c r="B180" s="10"/>
      <c r="C180" s="10"/>
      <c r="D18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8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323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SUM(B14:B50)</f>
        <v>256852.64</v>
      </c>
      <c r="C13" s="20"/>
      <c r="D13" s="55"/>
    </row>
    <row r="14" spans="1:4">
      <c r="A14" s="21" t="s">
        <v>21</v>
      </c>
      <c r="B14" s="8">
        <v>13282.25</v>
      </c>
      <c r="C14" s="83" t="s">
        <v>307</v>
      </c>
      <c r="D14" s="58" t="s">
        <v>324</v>
      </c>
    </row>
    <row r="15" spans="1:4">
      <c r="A15" s="21"/>
      <c r="B15" s="8">
        <v>103.5</v>
      </c>
      <c r="C15" s="83" t="s">
        <v>325</v>
      </c>
      <c r="D15" s="58" t="s">
        <v>326</v>
      </c>
    </row>
    <row r="16" spans="1:4">
      <c r="A16" s="21"/>
      <c r="B16" s="8">
        <v>29471.439999999999</v>
      </c>
      <c r="C16" s="29" t="s">
        <v>227</v>
      </c>
      <c r="D16" s="58" t="s">
        <v>258</v>
      </c>
    </row>
    <row r="17" spans="1:4">
      <c r="A17" s="21"/>
      <c r="B17" s="8">
        <v>2097.71</v>
      </c>
      <c r="C17" s="70" t="s">
        <v>227</v>
      </c>
      <c r="D17" s="58" t="s">
        <v>258</v>
      </c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>
      <c r="A26" s="21"/>
      <c r="B26" s="8"/>
      <c r="C26" s="3"/>
      <c r="D26" s="4"/>
    </row>
    <row r="27" spans="1:4">
      <c r="A27" s="21"/>
      <c r="B27" s="8">
        <v>2112.25</v>
      </c>
      <c r="C27" s="3" t="s">
        <v>229</v>
      </c>
      <c r="D27" s="58" t="s">
        <v>327</v>
      </c>
    </row>
    <row r="28" spans="1:4">
      <c r="A28" s="21"/>
      <c r="B28" s="8">
        <v>616.41999999999996</v>
      </c>
      <c r="C28" s="3" t="s">
        <v>328</v>
      </c>
      <c r="D28" s="4" t="s">
        <v>168</v>
      </c>
    </row>
    <row r="29" spans="1:4">
      <c r="A29" s="21"/>
      <c r="B29" s="8">
        <v>3434.08</v>
      </c>
      <c r="C29" s="3" t="s">
        <v>35</v>
      </c>
      <c r="D29" s="4" t="s">
        <v>36</v>
      </c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>
      <c r="A40" s="21"/>
      <c r="B40" s="8"/>
      <c r="C40" s="3"/>
      <c r="D40" s="4"/>
    </row>
    <row r="41" spans="1:4">
      <c r="A41" s="21"/>
      <c r="B41" s="8"/>
      <c r="C41" s="3" t="s">
        <v>46</v>
      </c>
      <c r="D41" s="4"/>
    </row>
    <row r="42" spans="1:4">
      <c r="A42" s="21"/>
      <c r="B42" s="8">
        <v>2430.6</v>
      </c>
      <c r="C42" s="3" t="s">
        <v>35</v>
      </c>
      <c r="D42" s="4" t="s">
        <v>36</v>
      </c>
    </row>
    <row r="43" spans="1:4">
      <c r="A43" s="21"/>
      <c r="B43" s="8">
        <v>15589</v>
      </c>
      <c r="C43" s="3" t="s">
        <v>329</v>
      </c>
      <c r="D43" s="4" t="s">
        <v>330</v>
      </c>
    </row>
    <row r="44" spans="1:4">
      <c r="A44" s="21"/>
      <c r="B44" s="8">
        <v>948.6</v>
      </c>
      <c r="C44" s="3" t="s">
        <v>331</v>
      </c>
      <c r="D44" s="4" t="s">
        <v>332</v>
      </c>
    </row>
    <row r="45" spans="1:4">
      <c r="A45" s="21"/>
      <c r="B45" s="8">
        <v>36259.629999999997</v>
      </c>
      <c r="C45" s="3" t="s">
        <v>156</v>
      </c>
      <c r="D45" s="4" t="s">
        <v>332</v>
      </c>
    </row>
    <row r="46" spans="1:4">
      <c r="A46" s="21"/>
      <c r="B46" s="8">
        <v>135534.78</v>
      </c>
      <c r="C46" s="3" t="s">
        <v>333</v>
      </c>
      <c r="D46" s="4" t="s">
        <v>334</v>
      </c>
    </row>
    <row r="47" spans="1:4">
      <c r="A47" s="21"/>
      <c r="B47" s="8">
        <v>14972.38</v>
      </c>
      <c r="C47" s="3" t="s">
        <v>44</v>
      </c>
      <c r="D47" s="4" t="s">
        <v>335</v>
      </c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6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 hidden="1">
      <c r="A97" s="21"/>
      <c r="B97" s="8"/>
      <c r="C97" s="3"/>
      <c r="D97" s="4"/>
    </row>
    <row r="98" spans="1:4" hidden="1">
      <c r="A98" s="21"/>
      <c r="B98" s="8"/>
      <c r="C98" s="3"/>
      <c r="D98" s="4"/>
    </row>
    <row r="99" spans="1:4" hidden="1">
      <c r="A99" s="21"/>
      <c r="B99" s="8"/>
      <c r="C99" s="3"/>
      <c r="D99" s="4"/>
    </row>
    <row r="100" spans="1:4" hidden="1">
      <c r="A100" s="21"/>
      <c r="B100" s="8"/>
      <c r="C100" s="3"/>
      <c r="D100" s="4"/>
    </row>
    <row r="101" spans="1:4" hidden="1">
      <c r="A101" s="21"/>
      <c r="B101" s="8"/>
      <c r="C101" s="3"/>
      <c r="D101" s="4"/>
    </row>
    <row r="102" spans="1:4" hidden="1">
      <c r="A102" s="21"/>
      <c r="B102" s="8"/>
      <c r="C102" s="3"/>
      <c r="D102" s="4"/>
    </row>
    <row r="103" spans="1:4" hidden="1">
      <c r="A103" s="21"/>
      <c r="B103" s="8"/>
      <c r="C103" s="3"/>
      <c r="D103" s="4"/>
    </row>
    <row r="104" spans="1:4" hidden="1">
      <c r="A104" s="21"/>
      <c r="B104" s="8"/>
      <c r="C104" s="3"/>
      <c r="D104" s="4"/>
    </row>
    <row r="105" spans="1:4" ht="13.5" thickBot="1">
      <c r="A105" s="21"/>
      <c r="B105" s="8"/>
      <c r="C105" s="3"/>
      <c r="D105" s="4"/>
    </row>
    <row r="106" spans="1:4" ht="25.5">
      <c r="A106" s="19" t="s">
        <v>7</v>
      </c>
      <c r="B106" s="25">
        <f>SUM(B107:B173)</f>
        <v>0</v>
      </c>
      <c r="C106" s="20"/>
      <c r="D106" s="22"/>
    </row>
    <row r="107" spans="1:4">
      <c r="A107" s="21"/>
      <c r="B107" s="8"/>
      <c r="C107" s="29"/>
      <c r="D107" s="72"/>
    </row>
    <row r="108" spans="1:4" ht="25.5" hidden="1">
      <c r="A108" s="21"/>
      <c r="B108" s="8"/>
      <c r="C108" s="29" t="s">
        <v>48</v>
      </c>
      <c r="D108" s="72" t="s">
        <v>238</v>
      </c>
    </row>
    <row r="109" spans="1:4" ht="25.5" hidden="1">
      <c r="A109" s="21"/>
      <c r="B109" s="8"/>
      <c r="C109" s="29" t="s">
        <v>48</v>
      </c>
      <c r="D109" s="72" t="s">
        <v>238</v>
      </c>
    </row>
    <row r="110" spans="1:4" ht="25.5" hidden="1">
      <c r="A110" s="21"/>
      <c r="B110" s="8"/>
      <c r="C110" s="29" t="s">
        <v>48</v>
      </c>
      <c r="D110" s="72" t="s">
        <v>238</v>
      </c>
    </row>
    <row r="111" spans="1:4" ht="25.5" hidden="1">
      <c r="A111" s="21"/>
      <c r="B111" s="8"/>
      <c r="C111" s="29" t="s">
        <v>48</v>
      </c>
      <c r="D111" s="72" t="s">
        <v>238</v>
      </c>
    </row>
    <row r="112" spans="1:4" ht="25.5" hidden="1">
      <c r="A112" s="21"/>
      <c r="B112" s="57"/>
      <c r="C112" s="29" t="s">
        <v>48</v>
      </c>
      <c r="D112" s="72" t="s">
        <v>238</v>
      </c>
    </row>
    <row r="113" spans="1:4" ht="25.5" hidden="1">
      <c r="A113" s="21"/>
      <c r="B113" s="32"/>
      <c r="C113" s="29" t="s">
        <v>48</v>
      </c>
      <c r="D113" s="72" t="s">
        <v>238</v>
      </c>
    </row>
    <row r="114" spans="1:4" ht="25.5" hidden="1">
      <c r="A114" s="21"/>
      <c r="B114" s="32"/>
      <c r="C114" s="29" t="s">
        <v>48</v>
      </c>
      <c r="D114" s="72" t="s">
        <v>238</v>
      </c>
    </row>
    <row r="115" spans="1:4" ht="25.5" hidden="1">
      <c r="A115" s="21"/>
      <c r="B115" s="32"/>
      <c r="C115" s="29" t="s">
        <v>48</v>
      </c>
      <c r="D115" s="72" t="s">
        <v>238</v>
      </c>
    </row>
    <row r="116" spans="1:4" ht="25.5" hidden="1">
      <c r="A116" s="21"/>
      <c r="B116" s="32"/>
      <c r="C116" s="29" t="s">
        <v>48</v>
      </c>
      <c r="D116" s="72" t="s">
        <v>238</v>
      </c>
    </row>
    <row r="117" spans="1:4" ht="25.5" hidden="1">
      <c r="A117" s="21"/>
      <c r="B117" s="32"/>
      <c r="C117" s="29" t="s">
        <v>48</v>
      </c>
      <c r="D117" s="72" t="s">
        <v>238</v>
      </c>
    </row>
    <row r="118" spans="1:4" ht="25.5" hidden="1">
      <c r="A118" s="21"/>
      <c r="B118" s="32"/>
      <c r="C118" s="29" t="s">
        <v>48</v>
      </c>
      <c r="D118" s="72" t="s">
        <v>238</v>
      </c>
    </row>
    <row r="119" spans="1:4" ht="25.5">
      <c r="A119" s="21"/>
      <c r="B119" s="32"/>
      <c r="C119" s="29" t="s">
        <v>48</v>
      </c>
      <c r="D119" s="72" t="s">
        <v>238</v>
      </c>
    </row>
    <row r="120" spans="1:4" ht="25.5">
      <c r="A120" s="19" t="s">
        <v>8</v>
      </c>
      <c r="B120" s="23">
        <f>SUM(B121:B122)</f>
        <v>0</v>
      </c>
      <c r="C120" s="29" t="s">
        <v>48</v>
      </c>
      <c r="D120" s="72" t="s">
        <v>238</v>
      </c>
    </row>
    <row r="121" spans="1:4" ht="25.5">
      <c r="A121" s="21" t="s">
        <v>9</v>
      </c>
      <c r="B121" s="8"/>
      <c r="C121" s="29" t="s">
        <v>48</v>
      </c>
      <c r="D121" s="72" t="s">
        <v>238</v>
      </c>
    </row>
    <row r="122" spans="1:4" ht="25.5">
      <c r="A122" s="21"/>
      <c r="B122" s="8"/>
      <c r="C122" s="29" t="s">
        <v>48</v>
      </c>
      <c r="D122" s="72" t="s">
        <v>238</v>
      </c>
    </row>
    <row r="123" spans="1:4" ht="51">
      <c r="A123" s="19" t="s">
        <v>10</v>
      </c>
      <c r="B123" s="23">
        <f>B124+B125+B126+B127</f>
        <v>0</v>
      </c>
      <c r="C123" s="29" t="s">
        <v>48</v>
      </c>
      <c r="D123" s="72" t="s">
        <v>238</v>
      </c>
    </row>
    <row r="124" spans="1:4" ht="25.5" hidden="1">
      <c r="A124" s="21"/>
      <c r="B124" s="8"/>
      <c r="C124" s="29" t="s">
        <v>48</v>
      </c>
      <c r="D124" s="72" t="s">
        <v>238</v>
      </c>
    </row>
    <row r="125" spans="1:4" ht="25.5" hidden="1">
      <c r="A125" s="21"/>
      <c r="B125" s="8"/>
      <c r="C125" s="29" t="s">
        <v>48</v>
      </c>
      <c r="D125" s="72" t="s">
        <v>238</v>
      </c>
    </row>
    <row r="126" spans="1:4" ht="25.5" hidden="1">
      <c r="A126" s="21"/>
      <c r="B126" s="8"/>
      <c r="C126" s="29" t="s">
        <v>48</v>
      </c>
      <c r="D126" s="72" t="s">
        <v>238</v>
      </c>
    </row>
    <row r="127" spans="1:4" ht="25.5" hidden="1">
      <c r="A127" s="21"/>
      <c r="B127" s="8"/>
      <c r="C127" s="29" t="s">
        <v>48</v>
      </c>
      <c r="D127" s="72" t="s">
        <v>238</v>
      </c>
    </row>
    <row r="128" spans="1:4" ht="25.5" hidden="1">
      <c r="A128" s="21"/>
      <c r="B128" s="8"/>
      <c r="C128" s="29" t="s">
        <v>48</v>
      </c>
      <c r="D128" s="72" t="s">
        <v>238</v>
      </c>
    </row>
    <row r="129" spans="1:4" ht="25.5" hidden="1">
      <c r="A129" s="21"/>
      <c r="B129" s="8"/>
      <c r="C129" s="29" t="s">
        <v>48</v>
      </c>
      <c r="D129" s="72" t="s">
        <v>238</v>
      </c>
    </row>
    <row r="130" spans="1:4" ht="25.5" hidden="1">
      <c r="A130" s="21"/>
      <c r="B130" s="8"/>
      <c r="C130" s="29" t="s">
        <v>48</v>
      </c>
      <c r="D130" s="72" t="s">
        <v>238</v>
      </c>
    </row>
    <row r="131" spans="1:4" ht="25.5" hidden="1">
      <c r="A131" s="21"/>
      <c r="B131" s="8"/>
      <c r="C131" s="29" t="s">
        <v>48</v>
      </c>
      <c r="D131" s="72" t="s">
        <v>238</v>
      </c>
    </row>
    <row r="132" spans="1:4" ht="25.5" hidden="1">
      <c r="A132" s="21"/>
      <c r="B132" s="8"/>
      <c r="C132" s="29" t="s">
        <v>48</v>
      </c>
      <c r="D132" s="72" t="s">
        <v>238</v>
      </c>
    </row>
    <row r="133" spans="1:4" ht="25.5">
      <c r="A133" s="21"/>
      <c r="B133" s="8"/>
      <c r="C133" s="29" t="s">
        <v>48</v>
      </c>
      <c r="D133" s="72" t="s">
        <v>238</v>
      </c>
    </row>
    <row r="134" spans="1:4" ht="38.25">
      <c r="A134" s="19" t="s">
        <v>11</v>
      </c>
      <c r="B134" s="23"/>
      <c r="C134" s="29" t="s">
        <v>48</v>
      </c>
      <c r="D134" s="72" t="s">
        <v>238</v>
      </c>
    </row>
    <row r="135" spans="1:4" ht="25.5">
      <c r="A135" s="21" t="s">
        <v>12</v>
      </c>
      <c r="B135" s="23">
        <f>B136+B137+B138+B139</f>
        <v>0</v>
      </c>
      <c r="C135" s="29" t="s">
        <v>48</v>
      </c>
      <c r="D135" s="72" t="s">
        <v>238</v>
      </c>
    </row>
    <row r="136" spans="1:4" ht="25.5">
      <c r="A136" s="21" t="s">
        <v>27</v>
      </c>
      <c r="B136" s="8"/>
      <c r="C136" s="29" t="s">
        <v>48</v>
      </c>
      <c r="D136" s="72" t="s">
        <v>238</v>
      </c>
    </row>
    <row r="137" spans="1:4" ht="25.5" hidden="1">
      <c r="A137" s="59"/>
      <c r="B137" s="8"/>
      <c r="C137" s="29" t="s">
        <v>48</v>
      </c>
      <c r="D137" s="72" t="s">
        <v>238</v>
      </c>
    </row>
    <row r="138" spans="1:4" ht="25.5" hidden="1">
      <c r="A138" s="44"/>
      <c r="B138" s="8"/>
      <c r="C138" s="29" t="s">
        <v>48</v>
      </c>
      <c r="D138" s="72" t="s">
        <v>238</v>
      </c>
    </row>
    <row r="139" spans="1:4" ht="25.5" hidden="1">
      <c r="A139" s="21"/>
      <c r="B139" s="8"/>
      <c r="C139" s="29" t="s">
        <v>48</v>
      </c>
      <c r="D139" s="72" t="s">
        <v>238</v>
      </c>
    </row>
    <row r="140" spans="1:4" ht="25.5" hidden="1">
      <c r="A140" s="61"/>
      <c r="B140" s="8"/>
      <c r="C140" s="29" t="s">
        <v>48</v>
      </c>
      <c r="D140" s="72" t="s">
        <v>238</v>
      </c>
    </row>
    <row r="141" spans="1:4" ht="25.5" hidden="1">
      <c r="A141" s="61"/>
      <c r="B141" s="46"/>
      <c r="C141" s="29" t="s">
        <v>48</v>
      </c>
      <c r="D141" s="72" t="s">
        <v>238</v>
      </c>
    </row>
    <row r="142" spans="1:4" ht="25.5" hidden="1">
      <c r="A142" s="61"/>
      <c r="B142" s="46"/>
      <c r="C142" s="29" t="s">
        <v>48</v>
      </c>
      <c r="D142" s="72" t="s">
        <v>238</v>
      </c>
    </row>
    <row r="143" spans="1:4" ht="25.5" hidden="1">
      <c r="A143" s="61"/>
      <c r="B143" s="46"/>
      <c r="C143" s="29" t="s">
        <v>48</v>
      </c>
      <c r="D143" s="72" t="s">
        <v>238</v>
      </c>
    </row>
    <row r="144" spans="1:4" ht="25.5" hidden="1">
      <c r="A144" s="61"/>
      <c r="B144" s="46"/>
      <c r="C144" s="29" t="s">
        <v>48</v>
      </c>
      <c r="D144" s="72" t="s">
        <v>238</v>
      </c>
    </row>
    <row r="145" spans="1:4" ht="25.5" hidden="1">
      <c r="A145" s="21"/>
      <c r="B145" s="46"/>
      <c r="C145" s="29" t="s">
        <v>48</v>
      </c>
      <c r="D145" s="72" t="s">
        <v>238</v>
      </c>
    </row>
    <row r="146" spans="1:4" ht="25.5" hidden="1">
      <c r="A146" s="21"/>
      <c r="B146" s="46"/>
      <c r="C146" s="29" t="s">
        <v>48</v>
      </c>
      <c r="D146" s="72" t="s">
        <v>238</v>
      </c>
    </row>
    <row r="147" spans="1:4" ht="25.5" hidden="1">
      <c r="A147" s="21"/>
      <c r="B147" s="48"/>
      <c r="C147" s="29" t="s">
        <v>48</v>
      </c>
      <c r="D147" s="72" t="s">
        <v>238</v>
      </c>
    </row>
    <row r="148" spans="1:4" ht="25.5" hidden="1">
      <c r="A148" s="21"/>
      <c r="B148" s="49"/>
      <c r="C148" s="29" t="s">
        <v>48</v>
      </c>
      <c r="D148" s="72" t="s">
        <v>238</v>
      </c>
    </row>
    <row r="149" spans="1:4" ht="25.5" hidden="1">
      <c r="A149" s="21"/>
      <c r="B149" s="51"/>
      <c r="C149" s="29" t="s">
        <v>48</v>
      </c>
      <c r="D149" s="72" t="s">
        <v>238</v>
      </c>
    </row>
    <row r="150" spans="1:4" ht="25.5" hidden="1">
      <c r="A150" s="21"/>
      <c r="B150" s="51"/>
      <c r="C150" s="29" t="s">
        <v>48</v>
      </c>
      <c r="D150" s="72" t="s">
        <v>238</v>
      </c>
    </row>
    <row r="151" spans="1:4" ht="25.5" hidden="1">
      <c r="A151" s="21"/>
      <c r="B151" s="51"/>
      <c r="C151" s="29" t="s">
        <v>48</v>
      </c>
      <c r="D151" s="72" t="s">
        <v>238</v>
      </c>
    </row>
    <row r="152" spans="1:4" ht="25.5" hidden="1">
      <c r="A152" s="21"/>
      <c r="B152" s="51"/>
      <c r="C152" s="29" t="s">
        <v>48</v>
      </c>
      <c r="D152" s="72" t="s">
        <v>238</v>
      </c>
    </row>
    <row r="153" spans="1:4" ht="25.5" hidden="1">
      <c r="A153" s="21"/>
      <c r="B153" s="51"/>
      <c r="C153" s="29" t="s">
        <v>48</v>
      </c>
      <c r="D153" s="72" t="s">
        <v>238</v>
      </c>
    </row>
    <row r="154" spans="1:4" ht="25.5" hidden="1">
      <c r="A154" s="21"/>
      <c r="B154" s="51"/>
      <c r="C154" s="29" t="s">
        <v>48</v>
      </c>
      <c r="D154" s="72" t="s">
        <v>238</v>
      </c>
    </row>
    <row r="155" spans="1:4" ht="25.5" hidden="1">
      <c r="A155" s="21"/>
      <c r="B155" s="51"/>
      <c r="C155" s="29" t="s">
        <v>48</v>
      </c>
      <c r="D155" s="72" t="s">
        <v>238</v>
      </c>
    </row>
    <row r="156" spans="1:4" ht="25.5" hidden="1">
      <c r="A156" s="21"/>
      <c r="B156" s="51"/>
      <c r="C156" s="29" t="s">
        <v>48</v>
      </c>
      <c r="D156" s="72" t="s">
        <v>238</v>
      </c>
    </row>
    <row r="157" spans="1:4" ht="25.5" hidden="1">
      <c r="A157" s="21"/>
      <c r="B157" s="51"/>
      <c r="C157" s="29" t="s">
        <v>48</v>
      </c>
      <c r="D157" s="72" t="s">
        <v>238</v>
      </c>
    </row>
    <row r="158" spans="1:4" ht="25.5" hidden="1">
      <c r="A158" s="21"/>
      <c r="B158" s="51"/>
      <c r="C158" s="29" t="s">
        <v>48</v>
      </c>
      <c r="D158" s="72" t="s">
        <v>238</v>
      </c>
    </row>
    <row r="159" spans="1:4" ht="25.5" hidden="1">
      <c r="A159" s="21"/>
      <c r="B159" s="51"/>
      <c r="C159" s="29" t="s">
        <v>48</v>
      </c>
      <c r="D159" s="72" t="s">
        <v>238</v>
      </c>
    </row>
    <row r="160" spans="1:4" ht="25.5" hidden="1">
      <c r="A160" s="21"/>
      <c r="B160" s="51"/>
      <c r="C160" s="29" t="s">
        <v>48</v>
      </c>
      <c r="D160" s="72" t="s">
        <v>238</v>
      </c>
    </row>
    <row r="161" spans="1:4" ht="25.5" hidden="1">
      <c r="A161" s="21"/>
      <c r="B161" s="51"/>
      <c r="C161" s="29" t="s">
        <v>48</v>
      </c>
      <c r="D161" s="72" t="s">
        <v>238</v>
      </c>
    </row>
    <row r="162" spans="1:4" ht="25.5" hidden="1">
      <c r="A162" s="21"/>
      <c r="B162" s="51"/>
      <c r="C162" s="29" t="s">
        <v>48</v>
      </c>
      <c r="D162" s="72" t="s">
        <v>238</v>
      </c>
    </row>
    <row r="163" spans="1:4" ht="25.5" hidden="1">
      <c r="A163" s="21"/>
      <c r="B163" s="51"/>
      <c r="C163" s="29" t="s">
        <v>48</v>
      </c>
      <c r="D163" s="72" t="s">
        <v>238</v>
      </c>
    </row>
    <row r="164" spans="1:4" ht="25.5" hidden="1">
      <c r="A164" s="21"/>
      <c r="B164" s="51"/>
      <c r="C164" s="29" t="s">
        <v>48</v>
      </c>
      <c r="D164" s="72" t="s">
        <v>238</v>
      </c>
    </row>
    <row r="165" spans="1:4" ht="25.5" hidden="1">
      <c r="A165" s="21"/>
      <c r="B165" s="51"/>
      <c r="C165" s="29" t="s">
        <v>48</v>
      </c>
      <c r="D165" s="72" t="s">
        <v>238</v>
      </c>
    </row>
    <row r="166" spans="1:4" ht="25.5" hidden="1">
      <c r="A166" s="21"/>
      <c r="B166" s="51"/>
      <c r="C166" s="29" t="s">
        <v>48</v>
      </c>
      <c r="D166" s="72" t="s">
        <v>238</v>
      </c>
    </row>
    <row r="167" spans="1:4" ht="25.5" hidden="1">
      <c r="A167" s="21"/>
      <c r="B167" s="51"/>
      <c r="C167" s="29" t="s">
        <v>48</v>
      </c>
      <c r="D167" s="72" t="s">
        <v>238</v>
      </c>
    </row>
    <row r="168" spans="1:4" ht="25.5" hidden="1">
      <c r="A168" s="53"/>
      <c r="B168" s="43"/>
      <c r="C168" s="29" t="s">
        <v>48</v>
      </c>
      <c r="D168" s="72" t="s">
        <v>238</v>
      </c>
    </row>
    <row r="169" spans="1:4" ht="25.5" hidden="1">
      <c r="A169" s="33"/>
      <c r="B169" s="41"/>
      <c r="C169" s="29" t="s">
        <v>48</v>
      </c>
      <c r="D169" s="72" t="s">
        <v>238</v>
      </c>
    </row>
    <row r="170" spans="1:4" ht="25.5" hidden="1">
      <c r="A170" s="33"/>
      <c r="B170" s="41"/>
      <c r="C170" s="29" t="s">
        <v>48</v>
      </c>
      <c r="D170" s="72" t="s">
        <v>238</v>
      </c>
    </row>
    <row r="171" spans="1:4" ht="25.5" hidden="1">
      <c r="A171" s="33"/>
      <c r="B171" s="41"/>
      <c r="C171" s="29" t="s">
        <v>48</v>
      </c>
      <c r="D171" s="72" t="s">
        <v>238</v>
      </c>
    </row>
    <row r="172" spans="1:4" ht="25.5">
      <c r="A172" s="33"/>
      <c r="B172" s="41"/>
      <c r="C172" s="29" t="s">
        <v>48</v>
      </c>
      <c r="D172" s="72" t="s">
        <v>238</v>
      </c>
    </row>
    <row r="173" spans="1:4" ht="15" hidden="1">
      <c r="A173" s="33"/>
      <c r="B173" s="41"/>
      <c r="C173" s="29"/>
      <c r="D173" s="72"/>
    </row>
    <row r="174" spans="1:4" ht="15" hidden="1">
      <c r="A174" s="33"/>
      <c r="B174" s="41"/>
      <c r="C174" s="29"/>
      <c r="D174" s="72"/>
    </row>
    <row r="175" spans="1:4" ht="15" hidden="1">
      <c r="A175" s="33"/>
      <c r="B175" s="41"/>
      <c r="C175" s="29"/>
      <c r="D175" s="72"/>
    </row>
    <row r="176" spans="1:4" ht="15" hidden="1">
      <c r="A176" s="33"/>
      <c r="B176" s="41"/>
      <c r="C176" s="29"/>
      <c r="D176" s="72"/>
    </row>
    <row r="177" spans="1:4" ht="15" hidden="1">
      <c r="A177" s="33"/>
      <c r="B177" s="41"/>
      <c r="C177" s="29"/>
      <c r="D177" s="72"/>
    </row>
    <row r="178" spans="1:4" ht="15" hidden="1">
      <c r="A178" s="33"/>
      <c r="B178" s="41"/>
      <c r="C178" s="29"/>
      <c r="D178" s="72"/>
    </row>
    <row r="179" spans="1:4" ht="15" hidden="1">
      <c r="A179" s="33"/>
      <c r="B179" s="41"/>
      <c r="C179" s="29"/>
      <c r="D179" s="72"/>
    </row>
    <row r="180" spans="1:4" ht="15" hidden="1">
      <c r="A180" s="33"/>
      <c r="B180" s="41"/>
      <c r="C180" s="29"/>
      <c r="D180" s="72"/>
    </row>
    <row r="181" spans="1:4" ht="15" hidden="1">
      <c r="A181" s="33"/>
      <c r="B181" s="41"/>
      <c r="C181" s="29"/>
      <c r="D181" s="72"/>
    </row>
    <row r="182" spans="1:4" ht="25.5">
      <c r="A182" s="33"/>
      <c r="B182" s="41"/>
      <c r="C182" s="29" t="s">
        <v>48</v>
      </c>
      <c r="D182" s="62"/>
    </row>
    <row r="183" spans="1:4">
      <c r="A183" s="21" t="s">
        <v>13</v>
      </c>
      <c r="B183" s="8">
        <f>B184+B185+B186</f>
        <v>0</v>
      </c>
      <c r="C183" s="3"/>
      <c r="D183" s="4"/>
    </row>
    <row r="184" spans="1:4">
      <c r="A184" s="21"/>
      <c r="B184" s="8"/>
      <c r="C184" s="3"/>
      <c r="D184" s="4"/>
    </row>
    <row r="185" spans="1:4">
      <c r="A185" s="18"/>
      <c r="B185" s="8"/>
      <c r="C185" s="3"/>
      <c r="D185" s="4"/>
    </row>
    <row r="186" spans="1:4">
      <c r="A186" s="60"/>
      <c r="B186" s="8"/>
      <c r="C186" s="3"/>
      <c r="D186" s="4"/>
    </row>
    <row r="187" spans="1:4" ht="13.5" thickBot="1">
      <c r="A187" s="37" t="s">
        <v>14</v>
      </c>
      <c r="B187" s="69">
        <f>+B7+B13+B106+B120+B123+B134+B183</f>
        <v>256852.64</v>
      </c>
      <c r="C187" s="38"/>
      <c r="D187" s="39"/>
    </row>
    <row r="188" spans="1:4">
      <c r="A188" s="10"/>
      <c r="B188" s="10"/>
      <c r="C188" s="10"/>
      <c r="D188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317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SUM(B14:B42)</f>
        <v>97360.67</v>
      </c>
      <c r="C13" s="20"/>
      <c r="D13" s="55"/>
    </row>
    <row r="14" spans="1:4" ht="24">
      <c r="A14" s="21" t="s">
        <v>21</v>
      </c>
      <c r="B14" s="8">
        <v>520</v>
      </c>
      <c r="C14" s="83" t="s">
        <v>318</v>
      </c>
      <c r="D14" s="58" t="s">
        <v>289</v>
      </c>
    </row>
    <row r="15" spans="1:4">
      <c r="A15" s="21"/>
      <c r="B15" s="8">
        <v>7062.3</v>
      </c>
      <c r="C15" s="83" t="s">
        <v>319</v>
      </c>
      <c r="D15" s="58" t="s">
        <v>29</v>
      </c>
    </row>
    <row r="16" spans="1:4">
      <c r="A16" s="21"/>
      <c r="B16" s="8">
        <v>8415.83</v>
      </c>
      <c r="C16" s="29" t="s">
        <v>156</v>
      </c>
      <c r="D16" s="58" t="s">
        <v>320</v>
      </c>
    </row>
    <row r="17" spans="1:4">
      <c r="A17" s="21"/>
      <c r="B17" s="8">
        <v>27113.360000000001</v>
      </c>
      <c r="C17" s="70" t="s">
        <v>156</v>
      </c>
      <c r="D17" s="58" t="s">
        <v>321</v>
      </c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>
      <c r="A27" s="21"/>
      <c r="B27" s="8">
        <v>54207.26</v>
      </c>
      <c r="C27" s="3" t="s">
        <v>156</v>
      </c>
      <c r="D27" s="58" t="s">
        <v>321</v>
      </c>
    </row>
    <row r="28" spans="1:4">
      <c r="A28" s="21"/>
      <c r="B28" s="8">
        <v>41.92</v>
      </c>
      <c r="C28" s="3" t="s">
        <v>322</v>
      </c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>
      <c r="A41" s="21"/>
      <c r="B41" s="8"/>
      <c r="C41" s="3" t="s">
        <v>46</v>
      </c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6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 ht="13.5" thickBot="1">
      <c r="A97" s="21"/>
      <c r="B97" s="8"/>
      <c r="C97" s="3"/>
      <c r="D97" s="4"/>
    </row>
    <row r="98" spans="1:4" ht="25.5">
      <c r="A98" s="19" t="s">
        <v>7</v>
      </c>
      <c r="B98" s="25">
        <f>SUM(B99:B165)</f>
        <v>3760225</v>
      </c>
      <c r="C98" s="20"/>
      <c r="D98" s="22"/>
    </row>
    <row r="99" spans="1:4" ht="25.5">
      <c r="A99" s="21"/>
      <c r="B99" s="8">
        <v>3592000</v>
      </c>
      <c r="C99" s="29" t="s">
        <v>48</v>
      </c>
      <c r="D99" s="72" t="s">
        <v>305</v>
      </c>
    </row>
    <row r="100" spans="1:4" ht="25.5" hidden="1">
      <c r="A100" s="21"/>
      <c r="B100" s="8"/>
      <c r="C100" s="29" t="s">
        <v>48</v>
      </c>
      <c r="D100" s="72" t="s">
        <v>238</v>
      </c>
    </row>
    <row r="101" spans="1:4" ht="25.5" hidden="1">
      <c r="A101" s="21"/>
      <c r="B101" s="8"/>
      <c r="C101" s="29" t="s">
        <v>48</v>
      </c>
      <c r="D101" s="72" t="s">
        <v>238</v>
      </c>
    </row>
    <row r="102" spans="1:4" ht="25.5" hidden="1">
      <c r="A102" s="21"/>
      <c r="B102" s="8"/>
      <c r="C102" s="29" t="s">
        <v>48</v>
      </c>
      <c r="D102" s="72" t="s">
        <v>238</v>
      </c>
    </row>
    <row r="103" spans="1:4" ht="25.5" hidden="1">
      <c r="A103" s="21"/>
      <c r="B103" s="8"/>
      <c r="C103" s="29" t="s">
        <v>48</v>
      </c>
      <c r="D103" s="72" t="s">
        <v>238</v>
      </c>
    </row>
    <row r="104" spans="1:4" ht="25.5" hidden="1">
      <c r="A104" s="21"/>
      <c r="B104" s="57"/>
      <c r="C104" s="29" t="s">
        <v>48</v>
      </c>
      <c r="D104" s="72" t="s">
        <v>238</v>
      </c>
    </row>
    <row r="105" spans="1:4" ht="25.5" hidden="1">
      <c r="A105" s="21"/>
      <c r="B105" s="32"/>
      <c r="C105" s="29" t="s">
        <v>48</v>
      </c>
      <c r="D105" s="72" t="s">
        <v>238</v>
      </c>
    </row>
    <row r="106" spans="1:4" ht="25.5" hidden="1">
      <c r="A106" s="21"/>
      <c r="B106" s="32"/>
      <c r="C106" s="29" t="s">
        <v>48</v>
      </c>
      <c r="D106" s="72" t="s">
        <v>238</v>
      </c>
    </row>
    <row r="107" spans="1:4" ht="25.5" hidden="1">
      <c r="A107" s="21"/>
      <c r="B107" s="32"/>
      <c r="C107" s="29" t="s">
        <v>48</v>
      </c>
      <c r="D107" s="72" t="s">
        <v>238</v>
      </c>
    </row>
    <row r="108" spans="1:4" ht="25.5" hidden="1">
      <c r="A108" s="21"/>
      <c r="B108" s="32"/>
      <c r="C108" s="29" t="s">
        <v>48</v>
      </c>
      <c r="D108" s="72" t="s">
        <v>238</v>
      </c>
    </row>
    <row r="109" spans="1:4" ht="25.5" hidden="1">
      <c r="A109" s="21"/>
      <c r="B109" s="32"/>
      <c r="C109" s="29" t="s">
        <v>48</v>
      </c>
      <c r="D109" s="72" t="s">
        <v>238</v>
      </c>
    </row>
    <row r="110" spans="1:4" ht="25.5" hidden="1">
      <c r="A110" s="21"/>
      <c r="B110" s="32"/>
      <c r="C110" s="29" t="s">
        <v>48</v>
      </c>
      <c r="D110" s="72" t="s">
        <v>238</v>
      </c>
    </row>
    <row r="111" spans="1:4" ht="25.5" hidden="1">
      <c r="A111" s="21"/>
      <c r="B111" s="32"/>
      <c r="C111" s="29" t="s">
        <v>48</v>
      </c>
      <c r="D111" s="72" t="s">
        <v>238</v>
      </c>
    </row>
    <row r="112" spans="1:4" ht="25.5">
      <c r="A112" s="19" t="s">
        <v>8</v>
      </c>
      <c r="B112" s="23">
        <f>SUM(B113:B114)</f>
        <v>0</v>
      </c>
      <c r="C112" s="29" t="s">
        <v>48</v>
      </c>
      <c r="D112" s="72" t="s">
        <v>238</v>
      </c>
    </row>
    <row r="113" spans="1:4" ht="25.5">
      <c r="A113" s="21" t="s">
        <v>9</v>
      </c>
      <c r="B113" s="8"/>
      <c r="C113" s="29" t="s">
        <v>48</v>
      </c>
      <c r="D113" s="72" t="s">
        <v>238</v>
      </c>
    </row>
    <row r="114" spans="1:4" ht="25.5">
      <c r="A114" s="21"/>
      <c r="B114" s="8"/>
      <c r="C114" s="29" t="s">
        <v>48</v>
      </c>
      <c r="D114" s="72" t="s">
        <v>238</v>
      </c>
    </row>
    <row r="115" spans="1:4" ht="51">
      <c r="A115" s="19" t="s">
        <v>10</v>
      </c>
      <c r="B115" s="23">
        <f>B116+B117+B118+B119</f>
        <v>0</v>
      </c>
      <c r="C115" s="29" t="s">
        <v>48</v>
      </c>
      <c r="D115" s="72" t="s">
        <v>238</v>
      </c>
    </row>
    <row r="116" spans="1:4" ht="25.5" hidden="1">
      <c r="A116" s="21"/>
      <c r="B116" s="8"/>
      <c r="C116" s="29" t="s">
        <v>48</v>
      </c>
      <c r="D116" s="72" t="s">
        <v>238</v>
      </c>
    </row>
    <row r="117" spans="1:4" ht="25.5" hidden="1">
      <c r="A117" s="21"/>
      <c r="B117" s="8"/>
      <c r="C117" s="29" t="s">
        <v>48</v>
      </c>
      <c r="D117" s="72" t="s">
        <v>238</v>
      </c>
    </row>
    <row r="118" spans="1:4" ht="25.5" hidden="1">
      <c r="A118" s="21"/>
      <c r="B118" s="8"/>
      <c r="C118" s="29" t="s">
        <v>48</v>
      </c>
      <c r="D118" s="72" t="s">
        <v>238</v>
      </c>
    </row>
    <row r="119" spans="1:4" ht="25.5" hidden="1">
      <c r="A119" s="21"/>
      <c r="B119" s="8"/>
      <c r="C119" s="29" t="s">
        <v>48</v>
      </c>
      <c r="D119" s="72" t="s">
        <v>238</v>
      </c>
    </row>
    <row r="120" spans="1:4" ht="25.5" hidden="1">
      <c r="A120" s="21"/>
      <c r="B120" s="8"/>
      <c r="C120" s="29" t="s">
        <v>48</v>
      </c>
      <c r="D120" s="72" t="s">
        <v>238</v>
      </c>
    </row>
    <row r="121" spans="1:4" ht="25.5" hidden="1">
      <c r="A121" s="21"/>
      <c r="B121" s="8"/>
      <c r="C121" s="29" t="s">
        <v>48</v>
      </c>
      <c r="D121" s="72" t="s">
        <v>238</v>
      </c>
    </row>
    <row r="122" spans="1:4" ht="25.5" hidden="1">
      <c r="A122" s="21"/>
      <c r="B122" s="8"/>
      <c r="C122" s="29" t="s">
        <v>48</v>
      </c>
      <c r="D122" s="72" t="s">
        <v>238</v>
      </c>
    </row>
    <row r="123" spans="1:4" ht="25.5" hidden="1">
      <c r="A123" s="21"/>
      <c r="B123" s="8"/>
      <c r="C123" s="29" t="s">
        <v>48</v>
      </c>
      <c r="D123" s="72" t="s">
        <v>238</v>
      </c>
    </row>
    <row r="124" spans="1:4" ht="25.5" hidden="1">
      <c r="A124" s="21"/>
      <c r="B124" s="8"/>
      <c r="C124" s="29" t="s">
        <v>48</v>
      </c>
      <c r="D124" s="72" t="s">
        <v>238</v>
      </c>
    </row>
    <row r="125" spans="1:4" ht="25.5">
      <c r="A125" s="21"/>
      <c r="B125" s="8"/>
      <c r="C125" s="29" t="s">
        <v>48</v>
      </c>
      <c r="D125" s="72" t="s">
        <v>238</v>
      </c>
    </row>
    <row r="126" spans="1:4" ht="38.25">
      <c r="A126" s="19" t="s">
        <v>11</v>
      </c>
      <c r="B126" s="23"/>
      <c r="C126" s="29" t="s">
        <v>48</v>
      </c>
      <c r="D126" s="72" t="s">
        <v>238</v>
      </c>
    </row>
    <row r="127" spans="1:4" ht="25.5">
      <c r="A127" s="21" t="s">
        <v>12</v>
      </c>
      <c r="B127" s="23">
        <f>B128+B129+B130+B131</f>
        <v>0</v>
      </c>
      <c r="C127" s="29" t="s">
        <v>48</v>
      </c>
      <c r="D127" s="72" t="s">
        <v>238</v>
      </c>
    </row>
    <row r="128" spans="1:4" ht="25.5">
      <c r="A128" s="21" t="s">
        <v>27</v>
      </c>
      <c r="B128" s="8"/>
      <c r="C128" s="29" t="s">
        <v>48</v>
      </c>
      <c r="D128" s="72" t="s">
        <v>238</v>
      </c>
    </row>
    <row r="129" spans="1:4" ht="25.5" hidden="1">
      <c r="A129" s="59"/>
      <c r="B129" s="8"/>
      <c r="C129" s="29" t="s">
        <v>48</v>
      </c>
      <c r="D129" s="72" t="s">
        <v>238</v>
      </c>
    </row>
    <row r="130" spans="1:4" ht="25.5" hidden="1">
      <c r="A130" s="44"/>
      <c r="B130" s="8"/>
      <c r="C130" s="29" t="s">
        <v>48</v>
      </c>
      <c r="D130" s="72" t="s">
        <v>238</v>
      </c>
    </row>
    <row r="131" spans="1:4" ht="25.5" hidden="1">
      <c r="A131" s="21"/>
      <c r="B131" s="8"/>
      <c r="C131" s="29" t="s">
        <v>48</v>
      </c>
      <c r="D131" s="72" t="s">
        <v>238</v>
      </c>
    </row>
    <row r="132" spans="1:4" ht="25.5" hidden="1">
      <c r="A132" s="61"/>
      <c r="B132" s="8"/>
      <c r="C132" s="29" t="s">
        <v>48</v>
      </c>
      <c r="D132" s="72" t="s">
        <v>238</v>
      </c>
    </row>
    <row r="133" spans="1:4" ht="25.5" hidden="1">
      <c r="A133" s="61"/>
      <c r="B133" s="46"/>
      <c r="C133" s="29" t="s">
        <v>48</v>
      </c>
      <c r="D133" s="72" t="s">
        <v>238</v>
      </c>
    </row>
    <row r="134" spans="1:4" ht="25.5" hidden="1">
      <c r="A134" s="61"/>
      <c r="B134" s="46"/>
      <c r="C134" s="29" t="s">
        <v>48</v>
      </c>
      <c r="D134" s="72" t="s">
        <v>238</v>
      </c>
    </row>
    <row r="135" spans="1:4" ht="25.5" hidden="1">
      <c r="A135" s="61"/>
      <c r="B135" s="46"/>
      <c r="C135" s="29" t="s">
        <v>48</v>
      </c>
      <c r="D135" s="72" t="s">
        <v>238</v>
      </c>
    </row>
    <row r="136" spans="1:4" ht="25.5" hidden="1">
      <c r="A136" s="61"/>
      <c r="B136" s="46"/>
      <c r="C136" s="29" t="s">
        <v>48</v>
      </c>
      <c r="D136" s="72" t="s">
        <v>238</v>
      </c>
    </row>
    <row r="137" spans="1:4" ht="25.5" hidden="1">
      <c r="A137" s="21"/>
      <c r="B137" s="46"/>
      <c r="C137" s="29" t="s">
        <v>48</v>
      </c>
      <c r="D137" s="72" t="s">
        <v>238</v>
      </c>
    </row>
    <row r="138" spans="1:4" ht="25.5" hidden="1">
      <c r="A138" s="21"/>
      <c r="B138" s="46"/>
      <c r="C138" s="29" t="s">
        <v>48</v>
      </c>
      <c r="D138" s="72" t="s">
        <v>238</v>
      </c>
    </row>
    <row r="139" spans="1:4" ht="25.5" hidden="1">
      <c r="A139" s="21"/>
      <c r="B139" s="48"/>
      <c r="C139" s="29" t="s">
        <v>48</v>
      </c>
      <c r="D139" s="72" t="s">
        <v>238</v>
      </c>
    </row>
    <row r="140" spans="1:4" ht="25.5" hidden="1">
      <c r="A140" s="21"/>
      <c r="B140" s="49"/>
      <c r="C140" s="29" t="s">
        <v>48</v>
      </c>
      <c r="D140" s="72" t="s">
        <v>238</v>
      </c>
    </row>
    <row r="141" spans="1:4" ht="25.5" hidden="1">
      <c r="A141" s="21"/>
      <c r="B141" s="51"/>
      <c r="C141" s="29" t="s">
        <v>48</v>
      </c>
      <c r="D141" s="72" t="s">
        <v>238</v>
      </c>
    </row>
    <row r="142" spans="1:4" ht="25.5" hidden="1">
      <c r="A142" s="21"/>
      <c r="B142" s="51"/>
      <c r="C142" s="29" t="s">
        <v>48</v>
      </c>
      <c r="D142" s="72" t="s">
        <v>238</v>
      </c>
    </row>
    <row r="143" spans="1:4" ht="25.5" hidden="1">
      <c r="A143" s="21"/>
      <c r="B143" s="51"/>
      <c r="C143" s="29" t="s">
        <v>48</v>
      </c>
      <c r="D143" s="72" t="s">
        <v>238</v>
      </c>
    </row>
    <row r="144" spans="1:4" ht="25.5" hidden="1">
      <c r="A144" s="21"/>
      <c r="B144" s="51"/>
      <c r="C144" s="29" t="s">
        <v>48</v>
      </c>
      <c r="D144" s="72" t="s">
        <v>238</v>
      </c>
    </row>
    <row r="145" spans="1:4" ht="25.5" hidden="1">
      <c r="A145" s="21"/>
      <c r="B145" s="51"/>
      <c r="C145" s="29" t="s">
        <v>48</v>
      </c>
      <c r="D145" s="72" t="s">
        <v>238</v>
      </c>
    </row>
    <row r="146" spans="1:4" ht="25.5" hidden="1">
      <c r="A146" s="21"/>
      <c r="B146" s="51"/>
      <c r="C146" s="29" t="s">
        <v>48</v>
      </c>
      <c r="D146" s="72" t="s">
        <v>238</v>
      </c>
    </row>
    <row r="147" spans="1:4" ht="25.5" hidden="1">
      <c r="A147" s="21"/>
      <c r="B147" s="51"/>
      <c r="C147" s="29" t="s">
        <v>48</v>
      </c>
      <c r="D147" s="72" t="s">
        <v>238</v>
      </c>
    </row>
    <row r="148" spans="1:4" ht="25.5" hidden="1">
      <c r="A148" s="21"/>
      <c r="B148" s="51"/>
      <c r="C148" s="29" t="s">
        <v>48</v>
      </c>
      <c r="D148" s="72" t="s">
        <v>238</v>
      </c>
    </row>
    <row r="149" spans="1:4" ht="25.5" hidden="1">
      <c r="A149" s="21"/>
      <c r="B149" s="51"/>
      <c r="C149" s="29" t="s">
        <v>48</v>
      </c>
      <c r="D149" s="72" t="s">
        <v>238</v>
      </c>
    </row>
    <row r="150" spans="1:4" ht="25.5" hidden="1">
      <c r="A150" s="21"/>
      <c r="B150" s="51"/>
      <c r="C150" s="29" t="s">
        <v>48</v>
      </c>
      <c r="D150" s="72" t="s">
        <v>238</v>
      </c>
    </row>
    <row r="151" spans="1:4" ht="25.5" hidden="1">
      <c r="A151" s="21"/>
      <c r="B151" s="51"/>
      <c r="C151" s="29" t="s">
        <v>48</v>
      </c>
      <c r="D151" s="72" t="s">
        <v>238</v>
      </c>
    </row>
    <row r="152" spans="1:4" ht="25.5" hidden="1">
      <c r="A152" s="21"/>
      <c r="B152" s="51"/>
      <c r="C152" s="29" t="s">
        <v>48</v>
      </c>
      <c r="D152" s="72" t="s">
        <v>238</v>
      </c>
    </row>
    <row r="153" spans="1:4" ht="25.5" hidden="1">
      <c r="A153" s="21"/>
      <c r="B153" s="51"/>
      <c r="C153" s="29" t="s">
        <v>48</v>
      </c>
      <c r="D153" s="72" t="s">
        <v>238</v>
      </c>
    </row>
    <row r="154" spans="1:4" ht="25.5" hidden="1">
      <c r="A154" s="21"/>
      <c r="B154" s="51"/>
      <c r="C154" s="29" t="s">
        <v>48</v>
      </c>
      <c r="D154" s="72" t="s">
        <v>238</v>
      </c>
    </row>
    <row r="155" spans="1:4" ht="25.5" hidden="1">
      <c r="A155" s="21"/>
      <c r="B155" s="51"/>
      <c r="C155" s="29" t="s">
        <v>48</v>
      </c>
      <c r="D155" s="72" t="s">
        <v>238</v>
      </c>
    </row>
    <row r="156" spans="1:4" ht="25.5" hidden="1">
      <c r="A156" s="21"/>
      <c r="B156" s="51"/>
      <c r="C156" s="29" t="s">
        <v>48</v>
      </c>
      <c r="D156" s="72" t="s">
        <v>238</v>
      </c>
    </row>
    <row r="157" spans="1:4" ht="25.5" hidden="1">
      <c r="A157" s="21"/>
      <c r="B157" s="51"/>
      <c r="C157" s="29" t="s">
        <v>48</v>
      </c>
      <c r="D157" s="72" t="s">
        <v>238</v>
      </c>
    </row>
    <row r="158" spans="1:4" ht="25.5" hidden="1">
      <c r="A158" s="21"/>
      <c r="B158" s="51"/>
      <c r="C158" s="29" t="s">
        <v>48</v>
      </c>
      <c r="D158" s="72" t="s">
        <v>238</v>
      </c>
    </row>
    <row r="159" spans="1:4" ht="25.5" hidden="1">
      <c r="A159" s="21"/>
      <c r="B159" s="51"/>
      <c r="C159" s="29" t="s">
        <v>48</v>
      </c>
      <c r="D159" s="72" t="s">
        <v>238</v>
      </c>
    </row>
    <row r="160" spans="1:4" ht="25.5" hidden="1">
      <c r="A160" s="53"/>
      <c r="B160" s="43"/>
      <c r="C160" s="29" t="s">
        <v>48</v>
      </c>
      <c r="D160" s="72" t="s">
        <v>238</v>
      </c>
    </row>
    <row r="161" spans="1:4" ht="25.5" hidden="1">
      <c r="A161" s="33"/>
      <c r="B161" s="41"/>
      <c r="C161" s="29" t="s">
        <v>48</v>
      </c>
      <c r="D161" s="72" t="s">
        <v>238</v>
      </c>
    </row>
    <row r="162" spans="1:4" ht="25.5" hidden="1">
      <c r="A162" s="33"/>
      <c r="B162" s="41"/>
      <c r="C162" s="29" t="s">
        <v>48</v>
      </c>
      <c r="D162" s="72" t="s">
        <v>238</v>
      </c>
    </row>
    <row r="163" spans="1:4" ht="25.5" hidden="1">
      <c r="A163" s="33"/>
      <c r="B163" s="41"/>
      <c r="C163" s="29" t="s">
        <v>48</v>
      </c>
      <c r="D163" s="72" t="s">
        <v>238</v>
      </c>
    </row>
    <row r="164" spans="1:4" ht="25.5" hidden="1">
      <c r="A164" s="33"/>
      <c r="B164" s="41"/>
      <c r="C164" s="29" t="s">
        <v>48</v>
      </c>
      <c r="D164" s="72" t="s">
        <v>238</v>
      </c>
    </row>
    <row r="165" spans="1:4" ht="25.5">
      <c r="A165" s="33"/>
      <c r="B165" s="41">
        <v>168225</v>
      </c>
      <c r="C165" s="29" t="s">
        <v>48</v>
      </c>
      <c r="D165" s="72" t="s">
        <v>305</v>
      </c>
    </row>
    <row r="166" spans="1:4" ht="15" hidden="1">
      <c r="A166" s="33"/>
      <c r="B166" s="41"/>
      <c r="C166" s="29"/>
      <c r="D166" s="72"/>
    </row>
    <row r="167" spans="1:4" ht="15" hidden="1">
      <c r="A167" s="33"/>
      <c r="B167" s="41"/>
      <c r="C167" s="29"/>
      <c r="D167" s="72"/>
    </row>
    <row r="168" spans="1:4" ht="15" hidden="1">
      <c r="A168" s="33"/>
      <c r="B168" s="41"/>
      <c r="C168" s="29"/>
      <c r="D168" s="72"/>
    </row>
    <row r="169" spans="1:4" ht="15" hidden="1">
      <c r="A169" s="33"/>
      <c r="B169" s="41"/>
      <c r="C169" s="29"/>
      <c r="D169" s="72"/>
    </row>
    <row r="170" spans="1:4" ht="15" hidden="1">
      <c r="A170" s="33"/>
      <c r="B170" s="41"/>
      <c r="C170" s="29"/>
      <c r="D170" s="72"/>
    </row>
    <row r="171" spans="1:4" ht="15" hidden="1">
      <c r="A171" s="33"/>
      <c r="B171" s="41"/>
      <c r="C171" s="29"/>
      <c r="D171" s="72"/>
    </row>
    <row r="172" spans="1:4" ht="15" hidden="1">
      <c r="A172" s="33"/>
      <c r="B172" s="41"/>
      <c r="C172" s="29"/>
      <c r="D172" s="72"/>
    </row>
    <row r="173" spans="1:4" ht="15" hidden="1">
      <c r="A173" s="33"/>
      <c r="B173" s="41"/>
      <c r="C173" s="29"/>
      <c r="D173" s="72"/>
    </row>
    <row r="174" spans="1:4" ht="25.5">
      <c r="A174" s="33"/>
      <c r="B174" s="41"/>
      <c r="C174" s="29" t="s">
        <v>48</v>
      </c>
      <c r="D174" s="62"/>
    </row>
    <row r="175" spans="1:4">
      <c r="A175" s="21" t="s">
        <v>13</v>
      </c>
      <c r="B175" s="8">
        <f>B176+B177+B178</f>
        <v>0</v>
      </c>
      <c r="C175" s="3"/>
      <c r="D175" s="4"/>
    </row>
    <row r="176" spans="1:4">
      <c r="A176" s="21"/>
      <c r="B176" s="8"/>
      <c r="C176" s="3"/>
      <c r="D176" s="4"/>
    </row>
    <row r="177" spans="1:4">
      <c r="A177" s="18"/>
      <c r="B177" s="8"/>
      <c r="C177" s="3"/>
      <c r="D177" s="4"/>
    </row>
    <row r="178" spans="1:4">
      <c r="A178" s="60"/>
      <c r="B178" s="8"/>
      <c r="C178" s="3"/>
      <c r="D178" s="4"/>
    </row>
    <row r="179" spans="1:4" ht="13.5" thickBot="1">
      <c r="A179" s="37" t="s">
        <v>14</v>
      </c>
      <c r="B179" s="69">
        <f>+B7+B13+B98+B112+B115+B126+B175</f>
        <v>3857585.67</v>
      </c>
      <c r="C179" s="38"/>
      <c r="D179" s="39"/>
    </row>
    <row r="180" spans="1:4">
      <c r="A180" s="10"/>
      <c r="B180" s="10"/>
      <c r="C180" s="10"/>
      <c r="D18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316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SUM(B14:B42)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>
      <c r="A40" s="21"/>
      <c r="B40" s="8"/>
      <c r="C40" s="3"/>
      <c r="D40" s="4"/>
    </row>
    <row r="41" spans="1:4">
      <c r="A41" s="21"/>
      <c r="B41" s="8"/>
      <c r="C41" s="3" t="s">
        <v>46</v>
      </c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6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 ht="13.5" thickBot="1">
      <c r="A97" s="21"/>
      <c r="B97" s="8"/>
      <c r="C97" s="3"/>
      <c r="D97" s="4"/>
    </row>
    <row r="98" spans="1:4" ht="25.5">
      <c r="A98" s="19" t="s">
        <v>7</v>
      </c>
      <c r="B98" s="25">
        <f>SUM(B99:B166)</f>
        <v>33166917</v>
      </c>
      <c r="C98" s="20"/>
      <c r="D98" s="22"/>
    </row>
    <row r="99" spans="1:4" ht="25.5">
      <c r="A99" s="21"/>
      <c r="B99" s="8">
        <v>1500000</v>
      </c>
      <c r="C99" s="29" t="s">
        <v>48</v>
      </c>
      <c r="D99" s="72" t="s">
        <v>305</v>
      </c>
    </row>
    <row r="100" spans="1:4" ht="25.5" hidden="1">
      <c r="A100" s="21"/>
      <c r="B100" s="8"/>
      <c r="C100" s="29" t="s">
        <v>48</v>
      </c>
      <c r="D100" s="72" t="s">
        <v>315</v>
      </c>
    </row>
    <row r="101" spans="1:4" ht="25.5" hidden="1">
      <c r="A101" s="21"/>
      <c r="B101" s="8"/>
      <c r="C101" s="29" t="s">
        <v>48</v>
      </c>
      <c r="D101" s="72" t="s">
        <v>315</v>
      </c>
    </row>
    <row r="102" spans="1:4" ht="25.5" hidden="1">
      <c r="A102" s="21"/>
      <c r="B102" s="8"/>
      <c r="C102" s="29" t="s">
        <v>48</v>
      </c>
      <c r="D102" s="72" t="s">
        <v>315</v>
      </c>
    </row>
    <row r="103" spans="1:4" ht="25.5" hidden="1">
      <c r="A103" s="21"/>
      <c r="B103" s="8"/>
      <c r="C103" s="29" t="s">
        <v>48</v>
      </c>
      <c r="D103" s="72" t="s">
        <v>315</v>
      </c>
    </row>
    <row r="104" spans="1:4" ht="25.5" hidden="1">
      <c r="A104" s="21"/>
      <c r="B104" s="57"/>
      <c r="C104" s="29" t="s">
        <v>48</v>
      </c>
      <c r="D104" s="72" t="s">
        <v>315</v>
      </c>
    </row>
    <row r="105" spans="1:4" ht="25.5" hidden="1">
      <c r="A105" s="21"/>
      <c r="B105" s="32"/>
      <c r="C105" s="29" t="s">
        <v>48</v>
      </c>
      <c r="D105" s="72" t="s">
        <v>315</v>
      </c>
    </row>
    <row r="106" spans="1:4" ht="25.5" hidden="1">
      <c r="A106" s="21"/>
      <c r="B106" s="32"/>
      <c r="C106" s="29" t="s">
        <v>48</v>
      </c>
      <c r="D106" s="72" t="s">
        <v>315</v>
      </c>
    </row>
    <row r="107" spans="1:4" ht="25.5" hidden="1">
      <c r="A107" s="21"/>
      <c r="B107" s="32"/>
      <c r="C107" s="29" t="s">
        <v>48</v>
      </c>
      <c r="D107" s="72" t="s">
        <v>315</v>
      </c>
    </row>
    <row r="108" spans="1:4" ht="25.5" hidden="1">
      <c r="A108" s="21"/>
      <c r="B108" s="32"/>
      <c r="C108" s="29" t="s">
        <v>48</v>
      </c>
      <c r="D108" s="72" t="s">
        <v>315</v>
      </c>
    </row>
    <row r="109" spans="1:4" ht="25.5" hidden="1">
      <c r="A109" s="21"/>
      <c r="B109" s="32"/>
      <c r="C109" s="29" t="s">
        <v>48</v>
      </c>
      <c r="D109" s="72" t="s">
        <v>315</v>
      </c>
    </row>
    <row r="110" spans="1:4" ht="25.5" hidden="1">
      <c r="A110" s="21"/>
      <c r="B110" s="32"/>
      <c r="C110" s="29" t="s">
        <v>48</v>
      </c>
      <c r="D110" s="72" t="s">
        <v>315</v>
      </c>
    </row>
    <row r="111" spans="1:4" ht="25.5" hidden="1">
      <c r="A111" s="21"/>
      <c r="B111" s="32"/>
      <c r="C111" s="29" t="s">
        <v>48</v>
      </c>
      <c r="D111" s="72" t="s">
        <v>315</v>
      </c>
    </row>
    <row r="112" spans="1:4" ht="25.5">
      <c r="A112" s="19" t="s">
        <v>8</v>
      </c>
      <c r="B112" s="23">
        <f>SUM(B113:B114)</f>
        <v>0</v>
      </c>
      <c r="C112" s="29" t="s">
        <v>48</v>
      </c>
      <c r="D112" s="72" t="s">
        <v>315</v>
      </c>
    </row>
    <row r="113" spans="1:4" ht="25.5">
      <c r="A113" s="21" t="s">
        <v>9</v>
      </c>
      <c r="B113" s="8"/>
      <c r="C113" s="29" t="s">
        <v>48</v>
      </c>
      <c r="D113" s="72" t="s">
        <v>315</v>
      </c>
    </row>
    <row r="114" spans="1:4" ht="25.5">
      <c r="A114" s="21"/>
      <c r="B114" s="8"/>
      <c r="C114" s="29" t="s">
        <v>48</v>
      </c>
      <c r="D114" s="72" t="s">
        <v>315</v>
      </c>
    </row>
    <row r="115" spans="1:4" ht="51">
      <c r="A115" s="19" t="s">
        <v>10</v>
      </c>
      <c r="B115" s="23">
        <f>B116+B117+B118+B119</f>
        <v>0</v>
      </c>
      <c r="C115" s="29" t="s">
        <v>48</v>
      </c>
      <c r="D115" s="72" t="s">
        <v>315</v>
      </c>
    </row>
    <row r="116" spans="1:4" ht="25.5" hidden="1">
      <c r="A116" s="21"/>
      <c r="B116" s="8"/>
      <c r="C116" s="29" t="s">
        <v>48</v>
      </c>
      <c r="D116" s="72" t="s">
        <v>315</v>
      </c>
    </row>
    <row r="117" spans="1:4" ht="25.5" hidden="1">
      <c r="A117" s="21"/>
      <c r="B117" s="8"/>
      <c r="C117" s="29" t="s">
        <v>48</v>
      </c>
      <c r="D117" s="72" t="s">
        <v>315</v>
      </c>
    </row>
    <row r="118" spans="1:4" ht="25.5" hidden="1">
      <c r="A118" s="21"/>
      <c r="B118" s="8"/>
      <c r="C118" s="29" t="s">
        <v>48</v>
      </c>
      <c r="D118" s="72" t="s">
        <v>315</v>
      </c>
    </row>
    <row r="119" spans="1:4" ht="25.5" hidden="1">
      <c r="A119" s="21"/>
      <c r="B119" s="8"/>
      <c r="C119" s="29" t="s">
        <v>48</v>
      </c>
      <c r="D119" s="72" t="s">
        <v>315</v>
      </c>
    </row>
    <row r="120" spans="1:4" ht="25.5" hidden="1">
      <c r="A120" s="21"/>
      <c r="B120" s="8"/>
      <c r="C120" s="29" t="s">
        <v>48</v>
      </c>
      <c r="D120" s="72" t="s">
        <v>315</v>
      </c>
    </row>
    <row r="121" spans="1:4" ht="25.5" hidden="1">
      <c r="A121" s="21"/>
      <c r="B121" s="8"/>
      <c r="C121" s="29" t="s">
        <v>48</v>
      </c>
      <c r="D121" s="72" t="s">
        <v>315</v>
      </c>
    </row>
    <row r="122" spans="1:4" ht="25.5" hidden="1">
      <c r="A122" s="21"/>
      <c r="B122" s="8"/>
      <c r="C122" s="29" t="s">
        <v>48</v>
      </c>
      <c r="D122" s="72" t="s">
        <v>315</v>
      </c>
    </row>
    <row r="123" spans="1:4" ht="25.5" hidden="1">
      <c r="A123" s="21"/>
      <c r="B123" s="8"/>
      <c r="C123" s="29" t="s">
        <v>48</v>
      </c>
      <c r="D123" s="72" t="s">
        <v>315</v>
      </c>
    </row>
    <row r="124" spans="1:4" ht="25.5" hidden="1">
      <c r="A124" s="21"/>
      <c r="B124" s="8"/>
      <c r="C124" s="29" t="s">
        <v>48</v>
      </c>
      <c r="D124" s="72" t="s">
        <v>315</v>
      </c>
    </row>
    <row r="125" spans="1:4" ht="25.5">
      <c r="A125" s="21"/>
      <c r="B125" s="8"/>
      <c r="C125" s="29" t="s">
        <v>48</v>
      </c>
      <c r="D125" s="72" t="s">
        <v>315</v>
      </c>
    </row>
    <row r="126" spans="1:4" ht="38.25">
      <c r="A126" s="19" t="s">
        <v>11</v>
      </c>
      <c r="B126" s="23"/>
      <c r="C126" s="29" t="s">
        <v>48</v>
      </c>
      <c r="D126" s="72" t="s">
        <v>315</v>
      </c>
    </row>
    <row r="127" spans="1:4" ht="25.5">
      <c r="A127" s="21" t="s">
        <v>12</v>
      </c>
      <c r="B127" s="23">
        <f>B128+B129+B130+B131</f>
        <v>0</v>
      </c>
      <c r="C127" s="29" t="s">
        <v>48</v>
      </c>
      <c r="D127" s="72" t="s">
        <v>315</v>
      </c>
    </row>
    <row r="128" spans="1:4" ht="25.5">
      <c r="A128" s="21" t="s">
        <v>27</v>
      </c>
      <c r="B128" s="8"/>
      <c r="C128" s="29" t="s">
        <v>48</v>
      </c>
      <c r="D128" s="72" t="s">
        <v>315</v>
      </c>
    </row>
    <row r="129" spans="1:4" ht="25.5" hidden="1">
      <c r="A129" s="59"/>
      <c r="B129" s="8"/>
      <c r="C129" s="29" t="s">
        <v>48</v>
      </c>
      <c r="D129" s="72" t="s">
        <v>315</v>
      </c>
    </row>
    <row r="130" spans="1:4" ht="25.5" hidden="1">
      <c r="A130" s="44"/>
      <c r="B130" s="8"/>
      <c r="C130" s="29" t="s">
        <v>48</v>
      </c>
      <c r="D130" s="72" t="s">
        <v>315</v>
      </c>
    </row>
    <row r="131" spans="1:4" ht="25.5" hidden="1">
      <c r="A131" s="21"/>
      <c r="B131" s="8"/>
      <c r="C131" s="29" t="s">
        <v>48</v>
      </c>
      <c r="D131" s="72" t="s">
        <v>315</v>
      </c>
    </row>
    <row r="132" spans="1:4" ht="25.5" hidden="1">
      <c r="A132" s="61"/>
      <c r="B132" s="8"/>
      <c r="C132" s="29" t="s">
        <v>48</v>
      </c>
      <c r="D132" s="72" t="s">
        <v>315</v>
      </c>
    </row>
    <row r="133" spans="1:4" ht="25.5" hidden="1">
      <c r="A133" s="61"/>
      <c r="B133" s="46"/>
      <c r="C133" s="29" t="s">
        <v>48</v>
      </c>
      <c r="D133" s="72" t="s">
        <v>315</v>
      </c>
    </row>
    <row r="134" spans="1:4" ht="25.5" hidden="1">
      <c r="A134" s="61"/>
      <c r="B134" s="46"/>
      <c r="C134" s="29" t="s">
        <v>48</v>
      </c>
      <c r="D134" s="72" t="s">
        <v>315</v>
      </c>
    </row>
    <row r="135" spans="1:4" ht="25.5" hidden="1">
      <c r="A135" s="61"/>
      <c r="B135" s="46"/>
      <c r="C135" s="29" t="s">
        <v>48</v>
      </c>
      <c r="D135" s="72" t="s">
        <v>315</v>
      </c>
    </row>
    <row r="136" spans="1:4" ht="25.5" hidden="1">
      <c r="A136" s="61"/>
      <c r="B136" s="46"/>
      <c r="C136" s="29" t="s">
        <v>48</v>
      </c>
      <c r="D136" s="72" t="s">
        <v>315</v>
      </c>
    </row>
    <row r="137" spans="1:4" ht="25.5" hidden="1">
      <c r="A137" s="21"/>
      <c r="B137" s="46"/>
      <c r="C137" s="29" t="s">
        <v>48</v>
      </c>
      <c r="D137" s="72" t="s">
        <v>315</v>
      </c>
    </row>
    <row r="138" spans="1:4" ht="25.5" hidden="1">
      <c r="A138" s="21"/>
      <c r="B138" s="46"/>
      <c r="C138" s="29" t="s">
        <v>48</v>
      </c>
      <c r="D138" s="72" t="s">
        <v>315</v>
      </c>
    </row>
    <row r="139" spans="1:4" ht="25.5" hidden="1">
      <c r="A139" s="21"/>
      <c r="B139" s="48"/>
      <c r="C139" s="29" t="s">
        <v>48</v>
      </c>
      <c r="D139" s="72" t="s">
        <v>315</v>
      </c>
    </row>
    <row r="140" spans="1:4" ht="25.5" hidden="1">
      <c r="A140" s="21"/>
      <c r="B140" s="49"/>
      <c r="C140" s="29" t="s">
        <v>48</v>
      </c>
      <c r="D140" s="72" t="s">
        <v>315</v>
      </c>
    </row>
    <row r="141" spans="1:4" ht="25.5" hidden="1">
      <c r="A141" s="21"/>
      <c r="B141" s="51"/>
      <c r="C141" s="29" t="s">
        <v>48</v>
      </c>
      <c r="D141" s="72" t="s">
        <v>315</v>
      </c>
    </row>
    <row r="142" spans="1:4" ht="25.5" hidden="1">
      <c r="A142" s="21"/>
      <c r="B142" s="51"/>
      <c r="C142" s="29" t="s">
        <v>48</v>
      </c>
      <c r="D142" s="72" t="s">
        <v>315</v>
      </c>
    </row>
    <row r="143" spans="1:4" ht="25.5" hidden="1">
      <c r="A143" s="21"/>
      <c r="B143" s="51"/>
      <c r="C143" s="29" t="s">
        <v>48</v>
      </c>
      <c r="D143" s="72" t="s">
        <v>315</v>
      </c>
    </row>
    <row r="144" spans="1:4" ht="25.5" hidden="1">
      <c r="A144" s="21"/>
      <c r="B144" s="51"/>
      <c r="C144" s="29" t="s">
        <v>48</v>
      </c>
      <c r="D144" s="72" t="s">
        <v>315</v>
      </c>
    </row>
    <row r="145" spans="1:4" ht="25.5" hidden="1">
      <c r="A145" s="21"/>
      <c r="B145" s="51"/>
      <c r="C145" s="29" t="s">
        <v>48</v>
      </c>
      <c r="D145" s="72" t="s">
        <v>315</v>
      </c>
    </row>
    <row r="146" spans="1:4" ht="25.5" hidden="1">
      <c r="A146" s="21"/>
      <c r="B146" s="51"/>
      <c r="C146" s="29" t="s">
        <v>48</v>
      </c>
      <c r="D146" s="72" t="s">
        <v>315</v>
      </c>
    </row>
    <row r="147" spans="1:4" ht="25.5" hidden="1">
      <c r="A147" s="21"/>
      <c r="B147" s="51"/>
      <c r="C147" s="29" t="s">
        <v>48</v>
      </c>
      <c r="D147" s="72" t="s">
        <v>315</v>
      </c>
    </row>
    <row r="148" spans="1:4" ht="25.5" hidden="1">
      <c r="A148" s="21"/>
      <c r="B148" s="51"/>
      <c r="C148" s="29" t="s">
        <v>48</v>
      </c>
      <c r="D148" s="72" t="s">
        <v>315</v>
      </c>
    </row>
    <row r="149" spans="1:4" ht="25.5" hidden="1">
      <c r="A149" s="21"/>
      <c r="B149" s="51"/>
      <c r="C149" s="29" t="s">
        <v>48</v>
      </c>
      <c r="D149" s="72" t="s">
        <v>315</v>
      </c>
    </row>
    <row r="150" spans="1:4" ht="25.5" hidden="1">
      <c r="A150" s="21"/>
      <c r="B150" s="51"/>
      <c r="C150" s="29" t="s">
        <v>48</v>
      </c>
      <c r="D150" s="72" t="s">
        <v>315</v>
      </c>
    </row>
    <row r="151" spans="1:4" ht="25.5" hidden="1">
      <c r="A151" s="21"/>
      <c r="B151" s="51"/>
      <c r="C151" s="29" t="s">
        <v>48</v>
      </c>
      <c r="D151" s="72" t="s">
        <v>315</v>
      </c>
    </row>
    <row r="152" spans="1:4" ht="25.5" hidden="1">
      <c r="A152" s="21"/>
      <c r="B152" s="51"/>
      <c r="C152" s="29" t="s">
        <v>48</v>
      </c>
      <c r="D152" s="72" t="s">
        <v>315</v>
      </c>
    </row>
    <row r="153" spans="1:4" ht="25.5" hidden="1">
      <c r="A153" s="21"/>
      <c r="B153" s="51"/>
      <c r="C153" s="29" t="s">
        <v>48</v>
      </c>
      <c r="D153" s="72" t="s">
        <v>315</v>
      </c>
    </row>
    <row r="154" spans="1:4" ht="25.5" hidden="1">
      <c r="A154" s="21"/>
      <c r="B154" s="51"/>
      <c r="C154" s="29" t="s">
        <v>48</v>
      </c>
      <c r="D154" s="72" t="s">
        <v>315</v>
      </c>
    </row>
    <row r="155" spans="1:4" ht="25.5" hidden="1">
      <c r="A155" s="21"/>
      <c r="B155" s="51"/>
      <c r="C155" s="29" t="s">
        <v>48</v>
      </c>
      <c r="D155" s="72" t="s">
        <v>315</v>
      </c>
    </row>
    <row r="156" spans="1:4" ht="25.5" hidden="1">
      <c r="A156" s="21"/>
      <c r="B156" s="51"/>
      <c r="C156" s="29" t="s">
        <v>48</v>
      </c>
      <c r="D156" s="72" t="s">
        <v>315</v>
      </c>
    </row>
    <row r="157" spans="1:4" ht="25.5" hidden="1">
      <c r="A157" s="21"/>
      <c r="B157" s="51"/>
      <c r="C157" s="29" t="s">
        <v>48</v>
      </c>
      <c r="D157" s="72" t="s">
        <v>315</v>
      </c>
    </row>
    <row r="158" spans="1:4" ht="25.5" hidden="1">
      <c r="A158" s="21"/>
      <c r="B158" s="51"/>
      <c r="C158" s="29" t="s">
        <v>48</v>
      </c>
      <c r="D158" s="72" t="s">
        <v>315</v>
      </c>
    </row>
    <row r="159" spans="1:4" ht="25.5" hidden="1">
      <c r="A159" s="21"/>
      <c r="B159" s="51"/>
      <c r="C159" s="29" t="s">
        <v>48</v>
      </c>
      <c r="D159" s="72" t="s">
        <v>315</v>
      </c>
    </row>
    <row r="160" spans="1:4" ht="25.5" hidden="1">
      <c r="A160" s="53"/>
      <c r="B160" s="43"/>
      <c r="C160" s="29" t="s">
        <v>48</v>
      </c>
      <c r="D160" s="72" t="s">
        <v>315</v>
      </c>
    </row>
    <row r="161" spans="1:4" ht="25.5" hidden="1">
      <c r="A161" s="33"/>
      <c r="B161" s="41"/>
      <c r="C161" s="29" t="s">
        <v>48</v>
      </c>
      <c r="D161" s="72" t="s">
        <v>315</v>
      </c>
    </row>
    <row r="162" spans="1:4" ht="25.5" hidden="1">
      <c r="A162" s="33"/>
      <c r="B162" s="41"/>
      <c r="C162" s="29" t="s">
        <v>48</v>
      </c>
      <c r="D162" s="72" t="s">
        <v>315</v>
      </c>
    </row>
    <row r="163" spans="1:4" ht="25.5" hidden="1">
      <c r="A163" s="33"/>
      <c r="B163" s="41"/>
      <c r="C163" s="29" t="s">
        <v>48</v>
      </c>
      <c r="D163" s="72" t="s">
        <v>315</v>
      </c>
    </row>
    <row r="164" spans="1:4" ht="25.5" hidden="1">
      <c r="A164" s="33"/>
      <c r="B164" s="41"/>
      <c r="C164" s="29" t="s">
        <v>48</v>
      </c>
      <c r="D164" s="72" t="s">
        <v>315</v>
      </c>
    </row>
    <row r="165" spans="1:4" ht="25.5">
      <c r="A165" s="33"/>
      <c r="B165" s="41">
        <v>22953917</v>
      </c>
      <c r="C165" s="29" t="s">
        <v>48</v>
      </c>
      <c r="D165" s="72" t="s">
        <v>315</v>
      </c>
    </row>
    <row r="166" spans="1:4" ht="25.5">
      <c r="A166" s="33"/>
      <c r="B166" s="41">
        <v>8713000</v>
      </c>
      <c r="C166" s="29" t="s">
        <v>48</v>
      </c>
      <c r="D166" s="72" t="s">
        <v>315</v>
      </c>
    </row>
    <row r="167" spans="1:4" ht="15" hidden="1">
      <c r="A167" s="33"/>
      <c r="B167" s="41"/>
      <c r="C167" s="29"/>
      <c r="D167" s="72"/>
    </row>
    <row r="168" spans="1:4" ht="15" hidden="1">
      <c r="A168" s="33"/>
      <c r="B168" s="41"/>
      <c r="C168" s="29"/>
      <c r="D168" s="72"/>
    </row>
    <row r="169" spans="1:4" ht="15" hidden="1">
      <c r="A169" s="33"/>
      <c r="B169" s="41"/>
      <c r="C169" s="29"/>
      <c r="D169" s="72"/>
    </row>
    <row r="170" spans="1:4" ht="15" hidden="1">
      <c r="A170" s="33"/>
      <c r="B170" s="41"/>
      <c r="C170" s="29"/>
      <c r="D170" s="72"/>
    </row>
    <row r="171" spans="1:4" ht="15" hidden="1">
      <c r="A171" s="33"/>
      <c r="B171" s="41"/>
      <c r="C171" s="29"/>
      <c r="D171" s="72"/>
    </row>
    <row r="172" spans="1:4" ht="15" hidden="1">
      <c r="A172" s="33"/>
      <c r="B172" s="41"/>
      <c r="C172" s="29"/>
      <c r="D172" s="72"/>
    </row>
    <row r="173" spans="1:4" ht="15">
      <c r="A173" s="33"/>
      <c r="B173" s="41"/>
      <c r="C173" s="29"/>
      <c r="D173" s="72"/>
    </row>
    <row r="174" spans="1:4" ht="25.5">
      <c r="A174" s="33"/>
      <c r="B174" s="41"/>
      <c r="C174" s="29" t="s">
        <v>48</v>
      </c>
      <c r="D174" s="62"/>
    </row>
    <row r="175" spans="1:4">
      <c r="A175" s="21" t="s">
        <v>13</v>
      </c>
      <c r="B175" s="8">
        <f>B176+B177+B178</f>
        <v>0</v>
      </c>
      <c r="C175" s="3"/>
      <c r="D175" s="4"/>
    </row>
    <row r="176" spans="1:4">
      <c r="A176" s="21"/>
      <c r="B176" s="8"/>
      <c r="C176" s="3"/>
      <c r="D176" s="4"/>
    </row>
    <row r="177" spans="1:4">
      <c r="A177" s="18"/>
      <c r="B177" s="8"/>
      <c r="C177" s="3"/>
      <c r="D177" s="4"/>
    </row>
    <row r="178" spans="1:4">
      <c r="A178" s="60"/>
      <c r="B178" s="8"/>
      <c r="C178" s="3"/>
      <c r="D178" s="4"/>
    </row>
    <row r="179" spans="1:4" ht="13.5" thickBot="1">
      <c r="A179" s="37" t="s">
        <v>14</v>
      </c>
      <c r="B179" s="69">
        <f>+B7+B13+B98+B112+B115+B126+B175</f>
        <v>33166917</v>
      </c>
      <c r="C179" s="38"/>
      <c r="D179" s="39"/>
    </row>
    <row r="180" spans="1:4">
      <c r="A180" s="10"/>
      <c r="B180" s="10"/>
      <c r="C180" s="10"/>
      <c r="D18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306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SUM(B14:B42)</f>
        <v>221025.49000000002</v>
      </c>
      <c r="C13" s="20"/>
      <c r="D13" s="55"/>
    </row>
    <row r="14" spans="1:4">
      <c r="A14" s="21" t="s">
        <v>21</v>
      </c>
      <c r="B14" s="8">
        <v>163348.88</v>
      </c>
      <c r="C14" s="83" t="s">
        <v>307</v>
      </c>
      <c r="D14" s="58" t="s">
        <v>308</v>
      </c>
    </row>
    <row r="15" spans="1:4">
      <c r="A15" s="21"/>
      <c r="B15" s="8">
        <v>15713.45</v>
      </c>
      <c r="C15" s="83" t="s">
        <v>309</v>
      </c>
      <c r="D15" s="58" t="s">
        <v>310</v>
      </c>
    </row>
    <row r="16" spans="1:4" ht="38.25">
      <c r="A16" s="21"/>
      <c r="B16" s="8">
        <v>15937.67</v>
      </c>
      <c r="C16" s="29" t="s">
        <v>311</v>
      </c>
      <c r="D16" s="58" t="s">
        <v>310</v>
      </c>
    </row>
    <row r="17" spans="1:4" ht="38.25">
      <c r="A17" s="21"/>
      <c r="B17" s="8">
        <v>2547.7199999999998</v>
      </c>
      <c r="C17" s="70" t="s">
        <v>312</v>
      </c>
      <c r="D17" s="58" t="s">
        <v>151</v>
      </c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>
      <c r="A26" s="21"/>
      <c r="B26" s="8"/>
      <c r="C26" s="3"/>
      <c r="D26" s="4"/>
    </row>
    <row r="27" spans="1:4">
      <c r="A27" s="21"/>
      <c r="B27" s="8">
        <v>20717.77</v>
      </c>
      <c r="C27" s="3" t="s">
        <v>156</v>
      </c>
      <c r="D27" s="4" t="s">
        <v>313</v>
      </c>
    </row>
    <row r="28" spans="1:4">
      <c r="A28" s="21"/>
      <c r="B28" s="8">
        <v>2760</v>
      </c>
      <c r="C28" s="3" t="s">
        <v>314</v>
      </c>
      <c r="D28" s="4" t="s">
        <v>151</v>
      </c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>
      <c r="A40" s="21"/>
      <c r="B40" s="8"/>
      <c r="C40" s="3"/>
      <c r="D40" s="4"/>
    </row>
    <row r="41" spans="1:4">
      <c r="A41" s="21"/>
      <c r="B41" s="8"/>
      <c r="C41" s="3" t="s">
        <v>46</v>
      </c>
      <c r="D41" s="4"/>
    </row>
    <row r="42" spans="1:4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6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>
      <c r="A97" s="21"/>
      <c r="B97" s="8"/>
      <c r="C97" s="3"/>
      <c r="D97" s="4"/>
    </row>
    <row r="98" spans="1:4" ht="25.5">
      <c r="A98" s="19" t="s">
        <v>7</v>
      </c>
      <c r="B98" s="68">
        <f>B99+B165+B166+B167</f>
        <v>25784000</v>
      </c>
      <c r="C98" s="20"/>
      <c r="D98" s="22"/>
    </row>
    <row r="99" spans="1:4" ht="25.5">
      <c r="A99" s="21"/>
      <c r="B99" s="8">
        <v>7636000</v>
      </c>
      <c r="C99" s="29" t="s">
        <v>48</v>
      </c>
      <c r="D99" s="72" t="s">
        <v>315</v>
      </c>
    </row>
    <row r="100" spans="1:4" ht="25.5" hidden="1">
      <c r="A100" s="21"/>
      <c r="B100" s="8"/>
      <c r="C100" s="29" t="s">
        <v>48</v>
      </c>
      <c r="D100" s="72" t="s">
        <v>315</v>
      </c>
    </row>
    <row r="101" spans="1:4" ht="25.5" hidden="1">
      <c r="A101" s="21"/>
      <c r="B101" s="8"/>
      <c r="C101" s="29" t="s">
        <v>48</v>
      </c>
      <c r="D101" s="72" t="s">
        <v>315</v>
      </c>
    </row>
    <row r="102" spans="1:4" ht="25.5" hidden="1">
      <c r="A102" s="21"/>
      <c r="B102" s="8"/>
      <c r="C102" s="29" t="s">
        <v>48</v>
      </c>
      <c r="D102" s="72" t="s">
        <v>315</v>
      </c>
    </row>
    <row r="103" spans="1:4" ht="25.5" hidden="1">
      <c r="A103" s="21"/>
      <c r="B103" s="8"/>
      <c r="C103" s="29" t="s">
        <v>48</v>
      </c>
      <c r="D103" s="72" t="s">
        <v>315</v>
      </c>
    </row>
    <row r="104" spans="1:4" ht="25.5" hidden="1">
      <c r="A104" s="21"/>
      <c r="B104" s="57"/>
      <c r="C104" s="29" t="s">
        <v>48</v>
      </c>
      <c r="D104" s="72" t="s">
        <v>315</v>
      </c>
    </row>
    <row r="105" spans="1:4" ht="25.5" hidden="1">
      <c r="A105" s="21"/>
      <c r="B105" s="32"/>
      <c r="C105" s="29" t="s">
        <v>48</v>
      </c>
      <c r="D105" s="72" t="s">
        <v>315</v>
      </c>
    </row>
    <row r="106" spans="1:4" ht="25.5" hidden="1">
      <c r="A106" s="21"/>
      <c r="B106" s="32"/>
      <c r="C106" s="29" t="s">
        <v>48</v>
      </c>
      <c r="D106" s="72" t="s">
        <v>315</v>
      </c>
    </row>
    <row r="107" spans="1:4" ht="25.5" hidden="1">
      <c r="A107" s="21"/>
      <c r="B107" s="32"/>
      <c r="C107" s="29" t="s">
        <v>48</v>
      </c>
      <c r="D107" s="72" t="s">
        <v>315</v>
      </c>
    </row>
    <row r="108" spans="1:4" ht="25.5" hidden="1">
      <c r="A108" s="21"/>
      <c r="B108" s="32"/>
      <c r="C108" s="29" t="s">
        <v>48</v>
      </c>
      <c r="D108" s="72" t="s">
        <v>315</v>
      </c>
    </row>
    <row r="109" spans="1:4" ht="25.5" hidden="1">
      <c r="A109" s="21"/>
      <c r="B109" s="32"/>
      <c r="C109" s="29" t="s">
        <v>48</v>
      </c>
      <c r="D109" s="72" t="s">
        <v>315</v>
      </c>
    </row>
    <row r="110" spans="1:4" ht="25.5" hidden="1">
      <c r="A110" s="21"/>
      <c r="B110" s="32"/>
      <c r="C110" s="29" t="s">
        <v>48</v>
      </c>
      <c r="D110" s="72" t="s">
        <v>315</v>
      </c>
    </row>
    <row r="111" spans="1:4" ht="25.5" hidden="1">
      <c r="A111" s="21"/>
      <c r="B111" s="32"/>
      <c r="C111" s="29" t="s">
        <v>48</v>
      </c>
      <c r="D111" s="72" t="s">
        <v>315</v>
      </c>
    </row>
    <row r="112" spans="1:4" ht="25.5">
      <c r="A112" s="19" t="s">
        <v>8</v>
      </c>
      <c r="B112" s="23">
        <f>SUM(B113:B114)</f>
        <v>0</v>
      </c>
      <c r="C112" s="29" t="s">
        <v>48</v>
      </c>
      <c r="D112" s="72" t="s">
        <v>315</v>
      </c>
    </row>
    <row r="113" spans="1:4" ht="25.5">
      <c r="A113" s="21" t="s">
        <v>9</v>
      </c>
      <c r="B113" s="8"/>
      <c r="C113" s="29" t="s">
        <v>48</v>
      </c>
      <c r="D113" s="72" t="s">
        <v>315</v>
      </c>
    </row>
    <row r="114" spans="1:4" ht="25.5">
      <c r="A114" s="21"/>
      <c r="B114" s="8"/>
      <c r="C114" s="29" t="s">
        <v>48</v>
      </c>
      <c r="D114" s="72" t="s">
        <v>315</v>
      </c>
    </row>
    <row r="115" spans="1:4" ht="51">
      <c r="A115" s="19" t="s">
        <v>10</v>
      </c>
      <c r="B115" s="23">
        <f>B116+B117+B118+B119</f>
        <v>0</v>
      </c>
      <c r="C115" s="29" t="s">
        <v>48</v>
      </c>
      <c r="D115" s="72" t="s">
        <v>315</v>
      </c>
    </row>
    <row r="116" spans="1:4" ht="25.5" hidden="1">
      <c r="A116" s="21"/>
      <c r="B116" s="8"/>
      <c r="C116" s="29" t="s">
        <v>48</v>
      </c>
      <c r="D116" s="72" t="s">
        <v>315</v>
      </c>
    </row>
    <row r="117" spans="1:4" ht="25.5" hidden="1">
      <c r="A117" s="21"/>
      <c r="B117" s="8"/>
      <c r="C117" s="29" t="s">
        <v>48</v>
      </c>
      <c r="D117" s="72" t="s">
        <v>315</v>
      </c>
    </row>
    <row r="118" spans="1:4" ht="25.5" hidden="1">
      <c r="A118" s="21"/>
      <c r="B118" s="8"/>
      <c r="C118" s="29" t="s">
        <v>48</v>
      </c>
      <c r="D118" s="72" t="s">
        <v>315</v>
      </c>
    </row>
    <row r="119" spans="1:4" ht="25.5" hidden="1">
      <c r="A119" s="21"/>
      <c r="B119" s="8"/>
      <c r="C119" s="29" t="s">
        <v>48</v>
      </c>
      <c r="D119" s="72" t="s">
        <v>315</v>
      </c>
    </row>
    <row r="120" spans="1:4" ht="25.5" hidden="1">
      <c r="A120" s="21"/>
      <c r="B120" s="8"/>
      <c r="C120" s="29" t="s">
        <v>48</v>
      </c>
      <c r="D120" s="72" t="s">
        <v>315</v>
      </c>
    </row>
    <row r="121" spans="1:4" ht="25.5" hidden="1">
      <c r="A121" s="21"/>
      <c r="B121" s="8"/>
      <c r="C121" s="29" t="s">
        <v>48</v>
      </c>
      <c r="D121" s="72" t="s">
        <v>315</v>
      </c>
    </row>
    <row r="122" spans="1:4" ht="25.5" hidden="1">
      <c r="A122" s="21"/>
      <c r="B122" s="8"/>
      <c r="C122" s="29" t="s">
        <v>48</v>
      </c>
      <c r="D122" s="72" t="s">
        <v>315</v>
      </c>
    </row>
    <row r="123" spans="1:4" ht="25.5" hidden="1">
      <c r="A123" s="21"/>
      <c r="B123" s="8"/>
      <c r="C123" s="29" t="s">
        <v>48</v>
      </c>
      <c r="D123" s="72" t="s">
        <v>315</v>
      </c>
    </row>
    <row r="124" spans="1:4" ht="25.5" hidden="1">
      <c r="A124" s="21"/>
      <c r="B124" s="8"/>
      <c r="C124" s="29" t="s">
        <v>48</v>
      </c>
      <c r="D124" s="72" t="s">
        <v>315</v>
      </c>
    </row>
    <row r="125" spans="1:4" ht="25.5" hidden="1">
      <c r="A125" s="21"/>
      <c r="B125" s="8"/>
      <c r="C125" s="29" t="s">
        <v>48</v>
      </c>
      <c r="D125" s="72" t="s">
        <v>315</v>
      </c>
    </row>
    <row r="126" spans="1:4" ht="38.25">
      <c r="A126" s="19" t="s">
        <v>11</v>
      </c>
      <c r="B126" s="23"/>
      <c r="C126" s="29" t="s">
        <v>48</v>
      </c>
      <c r="D126" s="72" t="s">
        <v>315</v>
      </c>
    </row>
    <row r="127" spans="1:4" ht="25.5">
      <c r="A127" s="21" t="s">
        <v>12</v>
      </c>
      <c r="B127" s="23">
        <f>B128+B129+B130+B131</f>
        <v>0</v>
      </c>
      <c r="C127" s="29" t="s">
        <v>48</v>
      </c>
      <c r="D127" s="72" t="s">
        <v>315</v>
      </c>
    </row>
    <row r="128" spans="1:4" ht="25.5">
      <c r="A128" s="21" t="s">
        <v>27</v>
      </c>
      <c r="B128" s="8"/>
      <c r="C128" s="29" t="s">
        <v>48</v>
      </c>
      <c r="D128" s="72" t="s">
        <v>315</v>
      </c>
    </row>
    <row r="129" spans="1:4" ht="25.5" hidden="1">
      <c r="A129" s="59"/>
      <c r="B129" s="8"/>
      <c r="C129" s="29" t="s">
        <v>48</v>
      </c>
      <c r="D129" s="72" t="s">
        <v>315</v>
      </c>
    </row>
    <row r="130" spans="1:4" ht="25.5" hidden="1">
      <c r="A130" s="44"/>
      <c r="B130" s="8"/>
      <c r="C130" s="29" t="s">
        <v>48</v>
      </c>
      <c r="D130" s="72" t="s">
        <v>315</v>
      </c>
    </row>
    <row r="131" spans="1:4" ht="25.5" hidden="1">
      <c r="A131" s="21"/>
      <c r="B131" s="8"/>
      <c r="C131" s="29" t="s">
        <v>48</v>
      </c>
      <c r="D131" s="72" t="s">
        <v>315</v>
      </c>
    </row>
    <row r="132" spans="1:4" ht="25.5" hidden="1">
      <c r="A132" s="61"/>
      <c r="B132" s="8"/>
      <c r="C132" s="29" t="s">
        <v>48</v>
      </c>
      <c r="D132" s="72" t="s">
        <v>315</v>
      </c>
    </row>
    <row r="133" spans="1:4" ht="25.5" hidden="1">
      <c r="A133" s="61"/>
      <c r="B133" s="46"/>
      <c r="C133" s="29" t="s">
        <v>48</v>
      </c>
      <c r="D133" s="72" t="s">
        <v>315</v>
      </c>
    </row>
    <row r="134" spans="1:4" ht="25.5" hidden="1">
      <c r="A134" s="61"/>
      <c r="B134" s="46"/>
      <c r="C134" s="29" t="s">
        <v>48</v>
      </c>
      <c r="D134" s="72" t="s">
        <v>315</v>
      </c>
    </row>
    <row r="135" spans="1:4" ht="25.5" hidden="1">
      <c r="A135" s="61"/>
      <c r="B135" s="46"/>
      <c r="C135" s="29" t="s">
        <v>48</v>
      </c>
      <c r="D135" s="72" t="s">
        <v>315</v>
      </c>
    </row>
    <row r="136" spans="1:4" ht="25.5" hidden="1">
      <c r="A136" s="61"/>
      <c r="B136" s="46"/>
      <c r="C136" s="29" t="s">
        <v>48</v>
      </c>
      <c r="D136" s="72" t="s">
        <v>315</v>
      </c>
    </row>
    <row r="137" spans="1:4" ht="25.5" hidden="1">
      <c r="A137" s="21"/>
      <c r="B137" s="46"/>
      <c r="C137" s="29" t="s">
        <v>48</v>
      </c>
      <c r="D137" s="72" t="s">
        <v>315</v>
      </c>
    </row>
    <row r="138" spans="1:4" ht="25.5" hidden="1">
      <c r="A138" s="21"/>
      <c r="B138" s="46"/>
      <c r="C138" s="29" t="s">
        <v>48</v>
      </c>
      <c r="D138" s="72" t="s">
        <v>315</v>
      </c>
    </row>
    <row r="139" spans="1:4" ht="25.5" hidden="1">
      <c r="A139" s="21"/>
      <c r="B139" s="48"/>
      <c r="C139" s="29" t="s">
        <v>48</v>
      </c>
      <c r="D139" s="72" t="s">
        <v>315</v>
      </c>
    </row>
    <row r="140" spans="1:4" ht="25.5" hidden="1">
      <c r="A140" s="21"/>
      <c r="B140" s="49"/>
      <c r="C140" s="29" t="s">
        <v>48</v>
      </c>
      <c r="D140" s="72" t="s">
        <v>315</v>
      </c>
    </row>
    <row r="141" spans="1:4" ht="25.5" hidden="1">
      <c r="A141" s="21"/>
      <c r="B141" s="51"/>
      <c r="C141" s="29" t="s">
        <v>48</v>
      </c>
      <c r="D141" s="72" t="s">
        <v>315</v>
      </c>
    </row>
    <row r="142" spans="1:4" ht="25.5" hidden="1">
      <c r="A142" s="21"/>
      <c r="B142" s="51"/>
      <c r="C142" s="29" t="s">
        <v>48</v>
      </c>
      <c r="D142" s="72" t="s">
        <v>315</v>
      </c>
    </row>
    <row r="143" spans="1:4" ht="25.5" hidden="1">
      <c r="A143" s="21"/>
      <c r="B143" s="51"/>
      <c r="C143" s="29" t="s">
        <v>48</v>
      </c>
      <c r="D143" s="72" t="s">
        <v>315</v>
      </c>
    </row>
    <row r="144" spans="1:4" ht="25.5" hidden="1">
      <c r="A144" s="21"/>
      <c r="B144" s="51"/>
      <c r="C144" s="29" t="s">
        <v>48</v>
      </c>
      <c r="D144" s="72" t="s">
        <v>315</v>
      </c>
    </row>
    <row r="145" spans="1:4" ht="25.5" hidden="1">
      <c r="A145" s="21"/>
      <c r="B145" s="51"/>
      <c r="C145" s="29" t="s">
        <v>48</v>
      </c>
      <c r="D145" s="72" t="s">
        <v>315</v>
      </c>
    </row>
    <row r="146" spans="1:4" ht="25.5" hidden="1">
      <c r="A146" s="21"/>
      <c r="B146" s="51"/>
      <c r="C146" s="29" t="s">
        <v>48</v>
      </c>
      <c r="D146" s="72" t="s">
        <v>315</v>
      </c>
    </row>
    <row r="147" spans="1:4" ht="25.5" hidden="1">
      <c r="A147" s="21"/>
      <c r="B147" s="51"/>
      <c r="C147" s="29" t="s">
        <v>48</v>
      </c>
      <c r="D147" s="72" t="s">
        <v>315</v>
      </c>
    </row>
    <row r="148" spans="1:4" ht="25.5" hidden="1">
      <c r="A148" s="21"/>
      <c r="B148" s="51"/>
      <c r="C148" s="29" t="s">
        <v>48</v>
      </c>
      <c r="D148" s="72" t="s">
        <v>315</v>
      </c>
    </row>
    <row r="149" spans="1:4" ht="25.5" hidden="1">
      <c r="A149" s="21"/>
      <c r="B149" s="51"/>
      <c r="C149" s="29" t="s">
        <v>48</v>
      </c>
      <c r="D149" s="72" t="s">
        <v>315</v>
      </c>
    </row>
    <row r="150" spans="1:4" ht="25.5" hidden="1">
      <c r="A150" s="21"/>
      <c r="B150" s="51"/>
      <c r="C150" s="29" t="s">
        <v>48</v>
      </c>
      <c r="D150" s="72" t="s">
        <v>315</v>
      </c>
    </row>
    <row r="151" spans="1:4" ht="25.5" hidden="1">
      <c r="A151" s="21"/>
      <c r="B151" s="51"/>
      <c r="C151" s="29" t="s">
        <v>48</v>
      </c>
      <c r="D151" s="72" t="s">
        <v>315</v>
      </c>
    </row>
    <row r="152" spans="1:4" ht="25.5" hidden="1">
      <c r="A152" s="21"/>
      <c r="B152" s="51"/>
      <c r="C152" s="29" t="s">
        <v>48</v>
      </c>
      <c r="D152" s="72" t="s">
        <v>315</v>
      </c>
    </row>
    <row r="153" spans="1:4" ht="25.5" hidden="1">
      <c r="A153" s="21"/>
      <c r="B153" s="51"/>
      <c r="C153" s="29" t="s">
        <v>48</v>
      </c>
      <c r="D153" s="72" t="s">
        <v>315</v>
      </c>
    </row>
    <row r="154" spans="1:4" ht="25.5" hidden="1">
      <c r="A154" s="21"/>
      <c r="B154" s="51"/>
      <c r="C154" s="29" t="s">
        <v>48</v>
      </c>
      <c r="D154" s="72" t="s">
        <v>315</v>
      </c>
    </row>
    <row r="155" spans="1:4" ht="25.5" hidden="1">
      <c r="A155" s="21"/>
      <c r="B155" s="51"/>
      <c r="C155" s="29" t="s">
        <v>48</v>
      </c>
      <c r="D155" s="72" t="s">
        <v>315</v>
      </c>
    </row>
    <row r="156" spans="1:4" ht="25.5" hidden="1">
      <c r="A156" s="21"/>
      <c r="B156" s="51"/>
      <c r="C156" s="29" t="s">
        <v>48</v>
      </c>
      <c r="D156" s="72" t="s">
        <v>315</v>
      </c>
    </row>
    <row r="157" spans="1:4" ht="25.5" hidden="1">
      <c r="A157" s="21"/>
      <c r="B157" s="51"/>
      <c r="C157" s="29" t="s">
        <v>48</v>
      </c>
      <c r="D157" s="72" t="s">
        <v>315</v>
      </c>
    </row>
    <row r="158" spans="1:4" ht="25.5" hidden="1">
      <c r="A158" s="21"/>
      <c r="B158" s="51"/>
      <c r="C158" s="29" t="s">
        <v>48</v>
      </c>
      <c r="D158" s="72" t="s">
        <v>315</v>
      </c>
    </row>
    <row r="159" spans="1:4" ht="25.5" hidden="1">
      <c r="A159" s="21"/>
      <c r="B159" s="51"/>
      <c r="C159" s="29" t="s">
        <v>48</v>
      </c>
      <c r="D159" s="72" t="s">
        <v>315</v>
      </c>
    </row>
    <row r="160" spans="1:4" ht="25.5" hidden="1">
      <c r="A160" s="53"/>
      <c r="B160" s="43"/>
      <c r="C160" s="29" t="s">
        <v>48</v>
      </c>
      <c r="D160" s="72" t="s">
        <v>315</v>
      </c>
    </row>
    <row r="161" spans="1:4" ht="25.5" hidden="1">
      <c r="A161" s="33"/>
      <c r="B161" s="41"/>
      <c r="C161" s="29" t="s">
        <v>48</v>
      </c>
      <c r="D161" s="72" t="s">
        <v>315</v>
      </c>
    </row>
    <row r="162" spans="1:4" ht="25.5" hidden="1">
      <c r="A162" s="33"/>
      <c r="B162" s="41"/>
      <c r="C162" s="29" t="s">
        <v>48</v>
      </c>
      <c r="D162" s="72" t="s">
        <v>315</v>
      </c>
    </row>
    <row r="163" spans="1:4" ht="25.5" hidden="1">
      <c r="A163" s="33"/>
      <c r="B163" s="41"/>
      <c r="C163" s="29" t="s">
        <v>48</v>
      </c>
      <c r="D163" s="72" t="s">
        <v>315</v>
      </c>
    </row>
    <row r="164" spans="1:4" ht="25.5" hidden="1">
      <c r="A164" s="33"/>
      <c r="B164" s="41"/>
      <c r="C164" s="29" t="s">
        <v>48</v>
      </c>
      <c r="D164" s="72" t="s">
        <v>315</v>
      </c>
    </row>
    <row r="165" spans="1:4" ht="25.5">
      <c r="A165" s="33"/>
      <c r="B165" s="41">
        <v>1736000</v>
      </c>
      <c r="C165" s="29" t="s">
        <v>48</v>
      </c>
      <c r="D165" s="72" t="s">
        <v>315</v>
      </c>
    </row>
    <row r="166" spans="1:4" ht="25.5">
      <c r="A166" s="33"/>
      <c r="B166" s="41">
        <v>13471000</v>
      </c>
      <c r="C166" s="29" t="s">
        <v>48</v>
      </c>
      <c r="D166" s="72" t="s">
        <v>315</v>
      </c>
    </row>
    <row r="167" spans="1:4" ht="25.5">
      <c r="A167" s="33"/>
      <c r="B167" s="41">
        <v>2941000</v>
      </c>
      <c r="C167" s="29" t="s">
        <v>48</v>
      </c>
      <c r="D167" s="72" t="s">
        <v>315</v>
      </c>
    </row>
    <row r="168" spans="1:4" ht="15" hidden="1">
      <c r="A168" s="33"/>
      <c r="B168" s="41"/>
      <c r="C168" s="29"/>
      <c r="D168" s="72"/>
    </row>
    <row r="169" spans="1:4" ht="15" hidden="1">
      <c r="A169" s="33"/>
      <c r="B169" s="41"/>
      <c r="C169" s="29"/>
      <c r="D169" s="72"/>
    </row>
    <row r="170" spans="1:4" ht="15" hidden="1">
      <c r="A170" s="33"/>
      <c r="B170" s="41"/>
      <c r="C170" s="29"/>
      <c r="D170" s="72"/>
    </row>
    <row r="171" spans="1:4" ht="15" hidden="1">
      <c r="A171" s="33"/>
      <c r="B171" s="41"/>
      <c r="C171" s="29"/>
      <c r="D171" s="72"/>
    </row>
    <row r="172" spans="1:4" ht="15" hidden="1">
      <c r="A172" s="33"/>
      <c r="B172" s="41"/>
      <c r="C172" s="29"/>
      <c r="D172" s="72"/>
    </row>
    <row r="173" spans="1:4" ht="15">
      <c r="A173" s="33"/>
      <c r="B173" s="41"/>
      <c r="C173" s="29"/>
      <c r="D173" s="72"/>
    </row>
    <row r="174" spans="1:4" ht="25.5">
      <c r="A174" s="33"/>
      <c r="B174" s="41"/>
      <c r="C174" s="29" t="s">
        <v>48</v>
      </c>
      <c r="D174" s="62"/>
    </row>
    <row r="175" spans="1:4">
      <c r="A175" s="21" t="s">
        <v>13</v>
      </c>
      <c r="B175" s="8">
        <f>B176+B177+B178</f>
        <v>0</v>
      </c>
      <c r="C175" s="3"/>
      <c r="D175" s="4"/>
    </row>
    <row r="176" spans="1:4">
      <c r="A176" s="21"/>
      <c r="B176" s="8"/>
      <c r="C176" s="3"/>
      <c r="D176" s="4"/>
    </row>
    <row r="177" spans="1:4">
      <c r="A177" s="18"/>
      <c r="B177" s="8"/>
      <c r="C177" s="3"/>
      <c r="D177" s="4"/>
    </row>
    <row r="178" spans="1:4">
      <c r="A178" s="60"/>
      <c r="B178" s="8"/>
      <c r="C178" s="3"/>
      <c r="D178" s="4"/>
    </row>
    <row r="179" spans="1:4" ht="13.5" thickBot="1">
      <c r="A179" s="37" t="s">
        <v>14</v>
      </c>
      <c r="B179" s="69">
        <f>+B7+B13+B98+B112+B115+B126+B175</f>
        <v>26005025.489999998</v>
      </c>
      <c r="C179" s="38"/>
      <c r="D179" s="39"/>
    </row>
    <row r="180" spans="1:4">
      <c r="A180" s="10"/>
      <c r="B180" s="10"/>
      <c r="C180" s="10"/>
      <c r="D18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27.42578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292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SUM(B14:B42)</f>
        <v>186577.63999999998</v>
      </c>
      <c r="C13" s="20"/>
      <c r="D13" s="55"/>
    </row>
    <row r="14" spans="1:4">
      <c r="A14" s="21" t="s">
        <v>21</v>
      </c>
      <c r="B14" s="8">
        <v>450</v>
      </c>
      <c r="C14" s="83" t="s">
        <v>293</v>
      </c>
      <c r="D14" s="58" t="s">
        <v>294</v>
      </c>
    </row>
    <row r="15" spans="1:4">
      <c r="A15" s="21"/>
      <c r="B15" s="8">
        <v>16929.97</v>
      </c>
      <c r="C15" s="83" t="s">
        <v>156</v>
      </c>
      <c r="D15" s="58" t="s">
        <v>295</v>
      </c>
    </row>
    <row r="16" spans="1:4">
      <c r="A16" s="21"/>
      <c r="B16" s="8">
        <v>1641.41</v>
      </c>
      <c r="C16" s="29" t="s">
        <v>296</v>
      </c>
      <c r="D16" s="58" t="s">
        <v>195</v>
      </c>
    </row>
    <row r="17" spans="1:4">
      <c r="A17" s="21"/>
      <c r="B17" s="8">
        <v>3808</v>
      </c>
      <c r="C17" s="70" t="s">
        <v>47</v>
      </c>
      <c r="D17" s="58" t="s">
        <v>274</v>
      </c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>
      <c r="A26" s="21"/>
      <c r="B26" s="8"/>
      <c r="C26" s="3"/>
      <c r="D26" s="4"/>
    </row>
    <row r="27" spans="1:4">
      <c r="A27" s="21"/>
      <c r="B27" s="8">
        <v>742.56</v>
      </c>
      <c r="C27" s="3" t="s">
        <v>57</v>
      </c>
      <c r="D27" s="4" t="s">
        <v>29</v>
      </c>
    </row>
    <row r="28" spans="1:4">
      <c r="A28" s="21"/>
      <c r="B28" s="8">
        <v>4877.8100000000004</v>
      </c>
      <c r="C28" s="3" t="s">
        <v>104</v>
      </c>
      <c r="D28" s="4" t="s">
        <v>29</v>
      </c>
    </row>
    <row r="29" spans="1:4">
      <c r="A29" s="21"/>
      <c r="B29" s="8">
        <v>5064.4399999999996</v>
      </c>
      <c r="C29" s="3" t="s">
        <v>208</v>
      </c>
      <c r="D29" s="4" t="s">
        <v>29</v>
      </c>
    </row>
    <row r="30" spans="1:4">
      <c r="A30" s="21"/>
      <c r="B30" s="8">
        <v>77052.5</v>
      </c>
      <c r="C30" s="3" t="s">
        <v>226</v>
      </c>
      <c r="D30" s="4" t="s">
        <v>29</v>
      </c>
    </row>
    <row r="31" spans="1:4">
      <c r="A31" s="21"/>
      <c r="B31" s="8">
        <v>7557.4</v>
      </c>
      <c r="C31" s="3" t="s">
        <v>196</v>
      </c>
      <c r="D31" s="4" t="s">
        <v>297</v>
      </c>
    </row>
    <row r="32" spans="1:4">
      <c r="A32" s="21"/>
      <c r="B32" s="8">
        <v>1291.1500000000001</v>
      </c>
      <c r="C32" s="3" t="s">
        <v>298</v>
      </c>
      <c r="D32" s="4" t="s">
        <v>299</v>
      </c>
    </row>
    <row r="33" spans="1:4">
      <c r="A33" s="21"/>
      <c r="B33" s="8">
        <v>3630</v>
      </c>
      <c r="C33" s="3" t="s">
        <v>174</v>
      </c>
      <c r="D33" s="4" t="s">
        <v>300</v>
      </c>
    </row>
    <row r="34" spans="1:4">
      <c r="A34" s="21"/>
      <c r="B34" s="8">
        <v>5041</v>
      </c>
      <c r="C34" s="3" t="s">
        <v>174</v>
      </c>
      <c r="D34" s="4" t="s">
        <v>300</v>
      </c>
    </row>
    <row r="35" spans="1:4">
      <c r="A35" s="21"/>
      <c r="B35" s="8">
        <v>2867</v>
      </c>
      <c r="C35" s="3" t="s">
        <v>46</v>
      </c>
      <c r="D35" s="4" t="s">
        <v>301</v>
      </c>
    </row>
    <row r="36" spans="1:4">
      <c r="A36" s="21"/>
      <c r="B36" s="8">
        <v>6100</v>
      </c>
      <c r="C36" s="3" t="s">
        <v>46</v>
      </c>
      <c r="D36" s="4" t="s">
        <v>301</v>
      </c>
    </row>
    <row r="37" spans="1:4">
      <c r="A37" s="21"/>
      <c r="B37" s="8">
        <v>1525</v>
      </c>
      <c r="C37" s="3" t="s">
        <v>46</v>
      </c>
      <c r="D37" s="4" t="s">
        <v>301</v>
      </c>
    </row>
    <row r="38" spans="1:4">
      <c r="A38" s="21"/>
      <c r="B38" s="8">
        <v>16340</v>
      </c>
      <c r="C38" s="3" t="s">
        <v>302</v>
      </c>
      <c r="D38" s="4" t="s">
        <v>300</v>
      </c>
    </row>
    <row r="39" spans="1:4">
      <c r="A39" s="21"/>
      <c r="B39" s="8">
        <v>28870</v>
      </c>
      <c r="C39" s="3" t="s">
        <v>302</v>
      </c>
      <c r="D39" s="4" t="s">
        <v>300</v>
      </c>
    </row>
    <row r="40" spans="1:4">
      <c r="A40" s="21"/>
      <c r="B40" s="8">
        <v>2789.4</v>
      </c>
      <c r="C40" s="3" t="s">
        <v>303</v>
      </c>
      <c r="D40" s="4" t="s">
        <v>304</v>
      </c>
    </row>
    <row r="41" spans="1:4">
      <c r="A41" s="21"/>
      <c r="B41" s="8"/>
      <c r="C41" s="3" t="s">
        <v>46</v>
      </c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6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>
      <c r="A97" s="21"/>
      <c r="B97" s="8"/>
      <c r="C97" s="3"/>
      <c r="D97" s="4"/>
    </row>
    <row r="98" spans="1:4" ht="25.5">
      <c r="A98" s="19" t="s">
        <v>7</v>
      </c>
      <c r="B98" s="68">
        <f>B99+B100+B101+B102+B165</f>
        <v>587000</v>
      </c>
      <c r="C98" s="20"/>
      <c r="D98" s="22"/>
    </row>
    <row r="99" spans="1:4">
      <c r="A99" s="21"/>
      <c r="B99" s="8">
        <v>587000</v>
      </c>
      <c r="C99" s="29" t="s">
        <v>48</v>
      </c>
      <c r="D99" s="72" t="s">
        <v>305</v>
      </c>
    </row>
    <row r="100" spans="1:4" hidden="1">
      <c r="A100" s="21"/>
      <c r="B100" s="8"/>
      <c r="C100" s="29" t="s">
        <v>48</v>
      </c>
      <c r="D100" s="72" t="s">
        <v>279</v>
      </c>
    </row>
    <row r="101" spans="1:4" hidden="1">
      <c r="A101" s="21"/>
      <c r="B101" s="8"/>
      <c r="C101" s="29" t="s">
        <v>48</v>
      </c>
      <c r="D101" s="72" t="s">
        <v>279</v>
      </c>
    </row>
    <row r="102" spans="1:4" hidden="1">
      <c r="A102" s="21"/>
      <c r="B102" s="8"/>
      <c r="C102" s="29" t="s">
        <v>48</v>
      </c>
      <c r="D102" s="72" t="s">
        <v>279</v>
      </c>
    </row>
    <row r="103" spans="1:4" hidden="1">
      <c r="A103" s="21"/>
      <c r="B103" s="8"/>
      <c r="C103" s="29" t="s">
        <v>48</v>
      </c>
      <c r="D103" s="72" t="s">
        <v>279</v>
      </c>
    </row>
    <row r="104" spans="1:4" hidden="1">
      <c r="A104" s="21"/>
      <c r="B104" s="57"/>
      <c r="C104" s="29" t="s">
        <v>48</v>
      </c>
      <c r="D104" s="72" t="s">
        <v>279</v>
      </c>
    </row>
    <row r="105" spans="1:4" hidden="1">
      <c r="A105" s="21"/>
      <c r="B105" s="32"/>
      <c r="C105" s="29" t="s">
        <v>48</v>
      </c>
      <c r="D105" s="72" t="s">
        <v>279</v>
      </c>
    </row>
    <row r="106" spans="1:4" hidden="1">
      <c r="A106" s="21"/>
      <c r="B106" s="32"/>
      <c r="C106" s="29" t="s">
        <v>48</v>
      </c>
      <c r="D106" s="72" t="s">
        <v>279</v>
      </c>
    </row>
    <row r="107" spans="1:4" hidden="1">
      <c r="A107" s="21"/>
      <c r="B107" s="32"/>
      <c r="C107" s="29" t="s">
        <v>48</v>
      </c>
      <c r="D107" s="72" t="s">
        <v>279</v>
      </c>
    </row>
    <row r="108" spans="1:4" hidden="1">
      <c r="A108" s="21"/>
      <c r="B108" s="32"/>
      <c r="C108" s="29" t="s">
        <v>48</v>
      </c>
      <c r="D108" s="72" t="s">
        <v>279</v>
      </c>
    </row>
    <row r="109" spans="1:4" hidden="1">
      <c r="A109" s="21"/>
      <c r="B109" s="32"/>
      <c r="C109" s="29" t="s">
        <v>48</v>
      </c>
      <c r="D109" s="72" t="s">
        <v>279</v>
      </c>
    </row>
    <row r="110" spans="1:4" hidden="1">
      <c r="A110" s="21"/>
      <c r="B110" s="32"/>
      <c r="C110" s="29" t="s">
        <v>48</v>
      </c>
      <c r="D110" s="72" t="s">
        <v>279</v>
      </c>
    </row>
    <row r="111" spans="1:4" hidden="1">
      <c r="A111" s="21"/>
      <c r="B111" s="32"/>
      <c r="C111" s="29" t="s">
        <v>48</v>
      </c>
      <c r="D111" s="72" t="s">
        <v>279</v>
      </c>
    </row>
    <row r="112" spans="1:4">
      <c r="A112" s="19" t="s">
        <v>8</v>
      </c>
      <c r="B112" s="23">
        <f>SUM(B113:B114)</f>
        <v>0</v>
      </c>
      <c r="C112" s="29" t="s">
        <v>48</v>
      </c>
      <c r="D112" s="72" t="s">
        <v>279</v>
      </c>
    </row>
    <row r="113" spans="1:4">
      <c r="A113" s="21" t="s">
        <v>9</v>
      </c>
      <c r="B113" s="8"/>
      <c r="C113" s="29" t="s">
        <v>48</v>
      </c>
      <c r="D113" s="72" t="s">
        <v>279</v>
      </c>
    </row>
    <row r="114" spans="1:4">
      <c r="A114" s="21"/>
      <c r="B114" s="8"/>
      <c r="C114" s="29" t="s">
        <v>48</v>
      </c>
      <c r="D114" s="72" t="s">
        <v>279</v>
      </c>
    </row>
    <row r="115" spans="1:4" ht="51">
      <c r="A115" s="19" t="s">
        <v>10</v>
      </c>
      <c r="B115" s="23">
        <f>B116+B117+B118+B119</f>
        <v>0</v>
      </c>
      <c r="C115" s="29" t="s">
        <v>48</v>
      </c>
      <c r="D115" s="72" t="s">
        <v>279</v>
      </c>
    </row>
    <row r="116" spans="1:4" hidden="1">
      <c r="A116" s="21"/>
      <c r="B116" s="8"/>
      <c r="C116" s="29" t="s">
        <v>48</v>
      </c>
      <c r="D116" s="72" t="s">
        <v>279</v>
      </c>
    </row>
    <row r="117" spans="1:4" hidden="1">
      <c r="A117" s="21"/>
      <c r="B117" s="8"/>
      <c r="C117" s="29" t="s">
        <v>48</v>
      </c>
      <c r="D117" s="72" t="s">
        <v>279</v>
      </c>
    </row>
    <row r="118" spans="1:4" hidden="1">
      <c r="A118" s="21"/>
      <c r="B118" s="8"/>
      <c r="C118" s="29" t="s">
        <v>48</v>
      </c>
      <c r="D118" s="72" t="s">
        <v>279</v>
      </c>
    </row>
    <row r="119" spans="1:4" hidden="1">
      <c r="A119" s="21"/>
      <c r="B119" s="8"/>
      <c r="C119" s="29" t="s">
        <v>48</v>
      </c>
      <c r="D119" s="72" t="s">
        <v>279</v>
      </c>
    </row>
    <row r="120" spans="1:4" hidden="1">
      <c r="A120" s="21"/>
      <c r="B120" s="8"/>
      <c r="C120" s="29" t="s">
        <v>48</v>
      </c>
      <c r="D120" s="72" t="s">
        <v>279</v>
      </c>
    </row>
    <row r="121" spans="1:4" hidden="1">
      <c r="A121" s="21"/>
      <c r="B121" s="8"/>
      <c r="C121" s="29" t="s">
        <v>48</v>
      </c>
      <c r="D121" s="72" t="s">
        <v>279</v>
      </c>
    </row>
    <row r="122" spans="1:4" hidden="1">
      <c r="A122" s="21"/>
      <c r="B122" s="8"/>
      <c r="C122" s="29" t="s">
        <v>48</v>
      </c>
      <c r="D122" s="72" t="s">
        <v>279</v>
      </c>
    </row>
    <row r="123" spans="1:4" hidden="1">
      <c r="A123" s="21"/>
      <c r="B123" s="8"/>
      <c r="C123" s="29" t="s">
        <v>48</v>
      </c>
      <c r="D123" s="72" t="s">
        <v>279</v>
      </c>
    </row>
    <row r="124" spans="1:4" hidden="1">
      <c r="A124" s="21"/>
      <c r="B124" s="8"/>
      <c r="C124" s="29" t="s">
        <v>48</v>
      </c>
      <c r="D124" s="72" t="s">
        <v>279</v>
      </c>
    </row>
    <row r="125" spans="1:4" hidden="1">
      <c r="A125" s="21"/>
      <c r="B125" s="8"/>
      <c r="C125" s="29" t="s">
        <v>48</v>
      </c>
      <c r="D125" s="72" t="s">
        <v>279</v>
      </c>
    </row>
    <row r="126" spans="1:4" ht="38.25">
      <c r="A126" s="19" t="s">
        <v>11</v>
      </c>
      <c r="B126" s="23"/>
      <c r="C126" s="29" t="s">
        <v>48</v>
      </c>
      <c r="D126" s="72" t="s">
        <v>279</v>
      </c>
    </row>
    <row r="127" spans="1:4" ht="25.5">
      <c r="A127" s="21" t="s">
        <v>12</v>
      </c>
      <c r="B127" s="23">
        <f>B128+B129+B130+B131</f>
        <v>0</v>
      </c>
      <c r="C127" s="29" t="s">
        <v>48</v>
      </c>
      <c r="D127" s="72" t="s">
        <v>279</v>
      </c>
    </row>
    <row r="128" spans="1:4">
      <c r="A128" s="21" t="s">
        <v>27</v>
      </c>
      <c r="B128" s="8"/>
      <c r="C128" s="29" t="s">
        <v>48</v>
      </c>
      <c r="D128" s="72" t="s">
        <v>279</v>
      </c>
    </row>
    <row r="129" spans="1:4" hidden="1">
      <c r="A129" s="59"/>
      <c r="B129" s="8"/>
      <c r="C129" s="29" t="s">
        <v>48</v>
      </c>
      <c r="D129" s="72" t="s">
        <v>279</v>
      </c>
    </row>
    <row r="130" spans="1:4" hidden="1">
      <c r="A130" s="44"/>
      <c r="B130" s="8"/>
      <c r="C130" s="29" t="s">
        <v>48</v>
      </c>
      <c r="D130" s="72" t="s">
        <v>279</v>
      </c>
    </row>
    <row r="131" spans="1:4" hidden="1">
      <c r="A131" s="21"/>
      <c r="B131" s="8"/>
      <c r="C131" s="29" t="s">
        <v>48</v>
      </c>
      <c r="D131" s="72" t="s">
        <v>279</v>
      </c>
    </row>
    <row r="132" spans="1:4" hidden="1">
      <c r="A132" s="61"/>
      <c r="B132" s="8"/>
      <c r="C132" s="29" t="s">
        <v>48</v>
      </c>
      <c r="D132" s="72" t="s">
        <v>279</v>
      </c>
    </row>
    <row r="133" spans="1:4" hidden="1">
      <c r="A133" s="61"/>
      <c r="B133" s="46"/>
      <c r="C133" s="29" t="s">
        <v>48</v>
      </c>
      <c r="D133" s="72" t="s">
        <v>279</v>
      </c>
    </row>
    <row r="134" spans="1:4" hidden="1">
      <c r="A134" s="61"/>
      <c r="B134" s="46"/>
      <c r="C134" s="29" t="s">
        <v>48</v>
      </c>
      <c r="D134" s="72" t="s">
        <v>279</v>
      </c>
    </row>
    <row r="135" spans="1:4" hidden="1">
      <c r="A135" s="61"/>
      <c r="B135" s="46"/>
      <c r="C135" s="29" t="s">
        <v>48</v>
      </c>
      <c r="D135" s="72" t="s">
        <v>279</v>
      </c>
    </row>
    <row r="136" spans="1:4" hidden="1">
      <c r="A136" s="61"/>
      <c r="B136" s="46"/>
      <c r="C136" s="29" t="s">
        <v>48</v>
      </c>
      <c r="D136" s="72" t="s">
        <v>279</v>
      </c>
    </row>
    <row r="137" spans="1:4" hidden="1">
      <c r="A137" s="21"/>
      <c r="B137" s="46"/>
      <c r="C137" s="29" t="s">
        <v>48</v>
      </c>
      <c r="D137" s="72" t="s">
        <v>279</v>
      </c>
    </row>
    <row r="138" spans="1:4" hidden="1">
      <c r="A138" s="21"/>
      <c r="B138" s="46"/>
      <c r="C138" s="29" t="s">
        <v>48</v>
      </c>
      <c r="D138" s="72" t="s">
        <v>279</v>
      </c>
    </row>
    <row r="139" spans="1:4" hidden="1">
      <c r="A139" s="21"/>
      <c r="B139" s="48"/>
      <c r="C139" s="29" t="s">
        <v>48</v>
      </c>
      <c r="D139" s="72" t="s">
        <v>279</v>
      </c>
    </row>
    <row r="140" spans="1:4" hidden="1">
      <c r="A140" s="21"/>
      <c r="B140" s="49"/>
      <c r="C140" s="29" t="s">
        <v>48</v>
      </c>
      <c r="D140" s="72" t="s">
        <v>279</v>
      </c>
    </row>
    <row r="141" spans="1:4" hidden="1">
      <c r="A141" s="21"/>
      <c r="B141" s="51"/>
      <c r="C141" s="29" t="s">
        <v>48</v>
      </c>
      <c r="D141" s="72" t="s">
        <v>279</v>
      </c>
    </row>
    <row r="142" spans="1:4" hidden="1">
      <c r="A142" s="21"/>
      <c r="B142" s="51"/>
      <c r="C142" s="29" t="s">
        <v>48</v>
      </c>
      <c r="D142" s="72" t="s">
        <v>279</v>
      </c>
    </row>
    <row r="143" spans="1:4" hidden="1">
      <c r="A143" s="21"/>
      <c r="B143" s="51"/>
      <c r="C143" s="29" t="s">
        <v>48</v>
      </c>
      <c r="D143" s="72" t="s">
        <v>279</v>
      </c>
    </row>
    <row r="144" spans="1:4" hidden="1">
      <c r="A144" s="21"/>
      <c r="B144" s="51"/>
      <c r="C144" s="29" t="s">
        <v>48</v>
      </c>
      <c r="D144" s="72" t="s">
        <v>279</v>
      </c>
    </row>
    <row r="145" spans="1:4" hidden="1">
      <c r="A145" s="21"/>
      <c r="B145" s="51"/>
      <c r="C145" s="29" t="s">
        <v>48</v>
      </c>
      <c r="D145" s="72" t="s">
        <v>279</v>
      </c>
    </row>
    <row r="146" spans="1:4" hidden="1">
      <c r="A146" s="21"/>
      <c r="B146" s="51"/>
      <c r="C146" s="29" t="s">
        <v>48</v>
      </c>
      <c r="D146" s="72" t="s">
        <v>279</v>
      </c>
    </row>
    <row r="147" spans="1:4" hidden="1">
      <c r="A147" s="21"/>
      <c r="B147" s="51"/>
      <c r="C147" s="29" t="s">
        <v>48</v>
      </c>
      <c r="D147" s="72" t="s">
        <v>279</v>
      </c>
    </row>
    <row r="148" spans="1:4" hidden="1">
      <c r="A148" s="21"/>
      <c r="B148" s="51"/>
      <c r="C148" s="29" t="s">
        <v>48</v>
      </c>
      <c r="D148" s="72" t="s">
        <v>279</v>
      </c>
    </row>
    <row r="149" spans="1:4" hidden="1">
      <c r="A149" s="21"/>
      <c r="B149" s="51"/>
      <c r="C149" s="29" t="s">
        <v>48</v>
      </c>
      <c r="D149" s="72" t="s">
        <v>279</v>
      </c>
    </row>
    <row r="150" spans="1:4" hidden="1">
      <c r="A150" s="21"/>
      <c r="B150" s="51"/>
      <c r="C150" s="29" t="s">
        <v>48</v>
      </c>
      <c r="D150" s="72" t="s">
        <v>279</v>
      </c>
    </row>
    <row r="151" spans="1:4" hidden="1">
      <c r="A151" s="21"/>
      <c r="B151" s="51"/>
      <c r="C151" s="29" t="s">
        <v>48</v>
      </c>
      <c r="D151" s="72" t="s">
        <v>279</v>
      </c>
    </row>
    <row r="152" spans="1:4" hidden="1">
      <c r="A152" s="21"/>
      <c r="B152" s="51"/>
      <c r="C152" s="29" t="s">
        <v>48</v>
      </c>
      <c r="D152" s="72" t="s">
        <v>279</v>
      </c>
    </row>
    <row r="153" spans="1:4" hidden="1">
      <c r="A153" s="21"/>
      <c r="B153" s="51"/>
      <c r="C153" s="29" t="s">
        <v>48</v>
      </c>
      <c r="D153" s="72" t="s">
        <v>279</v>
      </c>
    </row>
    <row r="154" spans="1:4" hidden="1">
      <c r="A154" s="21"/>
      <c r="B154" s="51"/>
      <c r="C154" s="29" t="s">
        <v>48</v>
      </c>
      <c r="D154" s="72" t="s">
        <v>279</v>
      </c>
    </row>
    <row r="155" spans="1:4" hidden="1">
      <c r="A155" s="21"/>
      <c r="B155" s="51"/>
      <c r="C155" s="29" t="s">
        <v>48</v>
      </c>
      <c r="D155" s="72" t="s">
        <v>279</v>
      </c>
    </row>
    <row r="156" spans="1:4" hidden="1">
      <c r="A156" s="21"/>
      <c r="B156" s="51"/>
      <c r="C156" s="29" t="s">
        <v>48</v>
      </c>
      <c r="D156" s="72" t="s">
        <v>279</v>
      </c>
    </row>
    <row r="157" spans="1:4" hidden="1">
      <c r="A157" s="21"/>
      <c r="B157" s="51"/>
      <c r="C157" s="29" t="s">
        <v>48</v>
      </c>
      <c r="D157" s="72" t="s">
        <v>279</v>
      </c>
    </row>
    <row r="158" spans="1:4" hidden="1">
      <c r="A158" s="21"/>
      <c r="B158" s="51"/>
      <c r="C158" s="29" t="s">
        <v>48</v>
      </c>
      <c r="D158" s="72" t="s">
        <v>279</v>
      </c>
    </row>
    <row r="159" spans="1:4" hidden="1">
      <c r="A159" s="21"/>
      <c r="B159" s="51"/>
      <c r="C159" s="29" t="s">
        <v>48</v>
      </c>
      <c r="D159" s="72" t="s">
        <v>279</v>
      </c>
    </row>
    <row r="160" spans="1:4" hidden="1">
      <c r="A160" s="53"/>
      <c r="B160" s="43"/>
      <c r="C160" s="29" t="s">
        <v>48</v>
      </c>
      <c r="D160" s="72" t="s">
        <v>279</v>
      </c>
    </row>
    <row r="161" spans="1:4" ht="15" hidden="1">
      <c r="A161" s="33"/>
      <c r="B161" s="41"/>
      <c r="C161" s="29" t="s">
        <v>48</v>
      </c>
      <c r="D161" s="72" t="s">
        <v>279</v>
      </c>
    </row>
    <row r="162" spans="1:4" ht="15" hidden="1">
      <c r="A162" s="33"/>
      <c r="B162" s="41"/>
      <c r="C162" s="29" t="s">
        <v>48</v>
      </c>
      <c r="D162" s="72" t="s">
        <v>279</v>
      </c>
    </row>
    <row r="163" spans="1:4" ht="15" hidden="1">
      <c r="A163" s="33"/>
      <c r="B163" s="41"/>
      <c r="C163" s="29" t="s">
        <v>48</v>
      </c>
      <c r="D163" s="72" t="s">
        <v>279</v>
      </c>
    </row>
    <row r="164" spans="1:4" ht="15" hidden="1">
      <c r="A164" s="33"/>
      <c r="B164" s="41"/>
      <c r="C164" s="29" t="s">
        <v>48</v>
      </c>
      <c r="D164" s="72" t="s">
        <v>279</v>
      </c>
    </row>
    <row r="165" spans="1:4" ht="15" hidden="1">
      <c r="A165" s="33"/>
      <c r="B165" s="41"/>
      <c r="C165" s="29"/>
      <c r="D165" s="72"/>
    </row>
    <row r="166" spans="1:4" ht="15" hidden="1">
      <c r="A166" s="33"/>
      <c r="B166" s="41"/>
      <c r="C166" s="29" t="s">
        <v>48</v>
      </c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+B7+B13+B98+B112+B115+B126+B167</f>
        <v>773577.64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8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291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SUM(B14:B28)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>
      <c r="A83" s="21"/>
      <c r="B83" s="8"/>
      <c r="C83" s="3"/>
      <c r="D83" s="4"/>
    </row>
    <row r="84" spans="1:4" ht="25.5">
      <c r="A84" s="19" t="s">
        <v>7</v>
      </c>
      <c r="B84" s="68">
        <f>B85+B86+B87+B88+B151</f>
        <v>15242000</v>
      </c>
      <c r="C84" s="20"/>
      <c r="D84" s="22"/>
    </row>
    <row r="85" spans="1:4" ht="25.5">
      <c r="A85" s="21"/>
      <c r="B85" s="8">
        <v>15242000</v>
      </c>
      <c r="C85" s="29" t="s">
        <v>48</v>
      </c>
      <c r="D85" s="72" t="s">
        <v>238</v>
      </c>
    </row>
    <row r="86" spans="1:4" ht="25.5" hidden="1">
      <c r="A86" s="21"/>
      <c r="B86" s="8"/>
      <c r="C86" s="29" t="s">
        <v>48</v>
      </c>
      <c r="D86" s="72" t="s">
        <v>279</v>
      </c>
    </row>
    <row r="87" spans="1:4" ht="25.5" hidden="1">
      <c r="A87" s="21"/>
      <c r="B87" s="8"/>
      <c r="C87" s="29" t="s">
        <v>48</v>
      </c>
      <c r="D87" s="72" t="s">
        <v>279</v>
      </c>
    </row>
    <row r="88" spans="1:4" ht="25.5" hidden="1">
      <c r="A88" s="21"/>
      <c r="B88" s="8"/>
      <c r="C88" s="29" t="s">
        <v>48</v>
      </c>
      <c r="D88" s="72" t="s">
        <v>279</v>
      </c>
    </row>
    <row r="89" spans="1:4" ht="25.5" hidden="1">
      <c r="A89" s="21"/>
      <c r="B89" s="8"/>
      <c r="C89" s="29" t="s">
        <v>48</v>
      </c>
      <c r="D89" s="72" t="s">
        <v>279</v>
      </c>
    </row>
    <row r="90" spans="1:4" ht="25.5" hidden="1">
      <c r="A90" s="21"/>
      <c r="B90" s="57"/>
      <c r="C90" s="29" t="s">
        <v>48</v>
      </c>
      <c r="D90" s="72" t="s">
        <v>279</v>
      </c>
    </row>
    <row r="91" spans="1:4" ht="25.5" hidden="1">
      <c r="A91" s="21"/>
      <c r="B91" s="32"/>
      <c r="C91" s="29" t="s">
        <v>48</v>
      </c>
      <c r="D91" s="72" t="s">
        <v>279</v>
      </c>
    </row>
    <row r="92" spans="1:4" ht="25.5" hidden="1">
      <c r="A92" s="21"/>
      <c r="B92" s="32"/>
      <c r="C92" s="29" t="s">
        <v>48</v>
      </c>
      <c r="D92" s="72" t="s">
        <v>279</v>
      </c>
    </row>
    <row r="93" spans="1:4" ht="25.5" hidden="1">
      <c r="A93" s="21"/>
      <c r="B93" s="32"/>
      <c r="C93" s="29" t="s">
        <v>48</v>
      </c>
      <c r="D93" s="72" t="s">
        <v>279</v>
      </c>
    </row>
    <row r="94" spans="1:4" ht="25.5" hidden="1">
      <c r="A94" s="21"/>
      <c r="B94" s="32"/>
      <c r="C94" s="29" t="s">
        <v>48</v>
      </c>
      <c r="D94" s="72" t="s">
        <v>279</v>
      </c>
    </row>
    <row r="95" spans="1:4" ht="25.5" hidden="1">
      <c r="A95" s="21"/>
      <c r="B95" s="32"/>
      <c r="C95" s="29" t="s">
        <v>48</v>
      </c>
      <c r="D95" s="72" t="s">
        <v>279</v>
      </c>
    </row>
    <row r="96" spans="1:4" ht="25.5" hidden="1">
      <c r="A96" s="21"/>
      <c r="B96" s="32"/>
      <c r="C96" s="29" t="s">
        <v>48</v>
      </c>
      <c r="D96" s="72" t="s">
        <v>279</v>
      </c>
    </row>
    <row r="97" spans="1:4" ht="25.5" hidden="1">
      <c r="A97" s="21"/>
      <c r="B97" s="32"/>
      <c r="C97" s="29" t="s">
        <v>48</v>
      </c>
      <c r="D97" s="72" t="s">
        <v>279</v>
      </c>
    </row>
    <row r="98" spans="1:4" ht="25.5">
      <c r="A98" s="19" t="s">
        <v>8</v>
      </c>
      <c r="B98" s="23">
        <f>SUM(B99:B100)</f>
        <v>0</v>
      </c>
      <c r="C98" s="29" t="s">
        <v>48</v>
      </c>
      <c r="D98" s="72" t="s">
        <v>279</v>
      </c>
    </row>
    <row r="99" spans="1:4" ht="25.5">
      <c r="A99" s="21" t="s">
        <v>9</v>
      </c>
      <c r="B99" s="8"/>
      <c r="C99" s="29" t="s">
        <v>48</v>
      </c>
      <c r="D99" s="72" t="s">
        <v>279</v>
      </c>
    </row>
    <row r="100" spans="1:4" ht="25.5">
      <c r="A100" s="21"/>
      <c r="B100" s="8"/>
      <c r="C100" s="29" t="s">
        <v>48</v>
      </c>
      <c r="D100" s="72" t="s">
        <v>279</v>
      </c>
    </row>
    <row r="101" spans="1:4" ht="51">
      <c r="A101" s="19" t="s">
        <v>10</v>
      </c>
      <c r="B101" s="23">
        <f>B102+B103+B104+B105</f>
        <v>0</v>
      </c>
      <c r="C101" s="29" t="s">
        <v>48</v>
      </c>
      <c r="D101" s="72" t="s">
        <v>279</v>
      </c>
    </row>
    <row r="102" spans="1:4" ht="25.5" hidden="1">
      <c r="A102" s="21"/>
      <c r="B102" s="8"/>
      <c r="C102" s="29" t="s">
        <v>48</v>
      </c>
      <c r="D102" s="72" t="s">
        <v>279</v>
      </c>
    </row>
    <row r="103" spans="1:4" ht="25.5" hidden="1">
      <c r="A103" s="21"/>
      <c r="B103" s="8"/>
      <c r="C103" s="29" t="s">
        <v>48</v>
      </c>
      <c r="D103" s="72" t="s">
        <v>279</v>
      </c>
    </row>
    <row r="104" spans="1:4" ht="25.5" hidden="1">
      <c r="A104" s="21"/>
      <c r="B104" s="8"/>
      <c r="C104" s="29" t="s">
        <v>48</v>
      </c>
      <c r="D104" s="72" t="s">
        <v>279</v>
      </c>
    </row>
    <row r="105" spans="1:4" ht="25.5" hidden="1">
      <c r="A105" s="21"/>
      <c r="B105" s="8"/>
      <c r="C105" s="29" t="s">
        <v>48</v>
      </c>
      <c r="D105" s="72" t="s">
        <v>279</v>
      </c>
    </row>
    <row r="106" spans="1:4" ht="25.5" hidden="1">
      <c r="A106" s="21"/>
      <c r="B106" s="8"/>
      <c r="C106" s="29" t="s">
        <v>48</v>
      </c>
      <c r="D106" s="72" t="s">
        <v>279</v>
      </c>
    </row>
    <row r="107" spans="1:4" ht="25.5" hidden="1">
      <c r="A107" s="21"/>
      <c r="B107" s="8"/>
      <c r="C107" s="29" t="s">
        <v>48</v>
      </c>
      <c r="D107" s="72" t="s">
        <v>279</v>
      </c>
    </row>
    <row r="108" spans="1:4" ht="25.5" hidden="1">
      <c r="A108" s="21"/>
      <c r="B108" s="8"/>
      <c r="C108" s="29" t="s">
        <v>48</v>
      </c>
      <c r="D108" s="72" t="s">
        <v>279</v>
      </c>
    </row>
    <row r="109" spans="1:4" ht="25.5" hidden="1">
      <c r="A109" s="21"/>
      <c r="B109" s="8"/>
      <c r="C109" s="29" t="s">
        <v>48</v>
      </c>
      <c r="D109" s="72" t="s">
        <v>279</v>
      </c>
    </row>
    <row r="110" spans="1:4" ht="25.5" hidden="1">
      <c r="A110" s="21"/>
      <c r="B110" s="8"/>
      <c r="C110" s="29" t="s">
        <v>48</v>
      </c>
      <c r="D110" s="72" t="s">
        <v>279</v>
      </c>
    </row>
    <row r="111" spans="1:4" ht="25.5">
      <c r="A111" s="21"/>
      <c r="B111" s="8"/>
      <c r="C111" s="29" t="s">
        <v>48</v>
      </c>
      <c r="D111" s="72" t="s">
        <v>279</v>
      </c>
    </row>
    <row r="112" spans="1:4" ht="38.25">
      <c r="A112" s="19" t="s">
        <v>11</v>
      </c>
      <c r="B112" s="23"/>
      <c r="C112" s="29" t="s">
        <v>48</v>
      </c>
      <c r="D112" s="72" t="s">
        <v>279</v>
      </c>
    </row>
    <row r="113" spans="1:4" ht="25.5">
      <c r="A113" s="21" t="s">
        <v>12</v>
      </c>
      <c r="B113" s="23">
        <f>B114+B115+B116+B117</f>
        <v>0</v>
      </c>
      <c r="C113" s="29" t="s">
        <v>48</v>
      </c>
      <c r="D113" s="72" t="s">
        <v>279</v>
      </c>
    </row>
    <row r="114" spans="1:4" ht="25.5">
      <c r="A114" s="21" t="s">
        <v>27</v>
      </c>
      <c r="B114" s="8"/>
      <c r="C114" s="29" t="s">
        <v>48</v>
      </c>
      <c r="D114" s="72" t="s">
        <v>279</v>
      </c>
    </row>
    <row r="115" spans="1:4" ht="25.5" hidden="1">
      <c r="A115" s="59"/>
      <c r="B115" s="8"/>
      <c r="C115" s="29" t="s">
        <v>48</v>
      </c>
      <c r="D115" s="72" t="s">
        <v>279</v>
      </c>
    </row>
    <row r="116" spans="1:4" ht="25.5" hidden="1">
      <c r="A116" s="44"/>
      <c r="B116" s="8"/>
      <c r="C116" s="29" t="s">
        <v>48</v>
      </c>
      <c r="D116" s="72" t="s">
        <v>279</v>
      </c>
    </row>
    <row r="117" spans="1:4" ht="25.5" hidden="1">
      <c r="A117" s="21"/>
      <c r="B117" s="8"/>
      <c r="C117" s="29" t="s">
        <v>48</v>
      </c>
      <c r="D117" s="72" t="s">
        <v>279</v>
      </c>
    </row>
    <row r="118" spans="1:4" ht="25.5" hidden="1">
      <c r="A118" s="61"/>
      <c r="B118" s="8"/>
      <c r="C118" s="29" t="s">
        <v>48</v>
      </c>
      <c r="D118" s="72" t="s">
        <v>279</v>
      </c>
    </row>
    <row r="119" spans="1:4" ht="25.5" hidden="1">
      <c r="A119" s="61"/>
      <c r="B119" s="46"/>
      <c r="C119" s="29" t="s">
        <v>48</v>
      </c>
      <c r="D119" s="72" t="s">
        <v>279</v>
      </c>
    </row>
    <row r="120" spans="1:4" ht="25.5" hidden="1">
      <c r="A120" s="61"/>
      <c r="B120" s="46"/>
      <c r="C120" s="29" t="s">
        <v>48</v>
      </c>
      <c r="D120" s="72" t="s">
        <v>279</v>
      </c>
    </row>
    <row r="121" spans="1:4" ht="25.5" hidden="1">
      <c r="A121" s="61"/>
      <c r="B121" s="46"/>
      <c r="C121" s="29" t="s">
        <v>48</v>
      </c>
      <c r="D121" s="72" t="s">
        <v>279</v>
      </c>
    </row>
    <row r="122" spans="1:4" ht="25.5" hidden="1">
      <c r="A122" s="61"/>
      <c r="B122" s="46"/>
      <c r="C122" s="29" t="s">
        <v>48</v>
      </c>
      <c r="D122" s="72" t="s">
        <v>279</v>
      </c>
    </row>
    <row r="123" spans="1:4" ht="25.5" hidden="1">
      <c r="A123" s="21"/>
      <c r="B123" s="46"/>
      <c r="C123" s="29" t="s">
        <v>48</v>
      </c>
      <c r="D123" s="72" t="s">
        <v>279</v>
      </c>
    </row>
    <row r="124" spans="1:4" ht="25.5" hidden="1">
      <c r="A124" s="21"/>
      <c r="B124" s="46"/>
      <c r="C124" s="29" t="s">
        <v>48</v>
      </c>
      <c r="D124" s="72" t="s">
        <v>279</v>
      </c>
    </row>
    <row r="125" spans="1:4" ht="25.5" hidden="1">
      <c r="A125" s="21"/>
      <c r="B125" s="48"/>
      <c r="C125" s="29" t="s">
        <v>48</v>
      </c>
      <c r="D125" s="72" t="s">
        <v>279</v>
      </c>
    </row>
    <row r="126" spans="1:4" ht="25.5" hidden="1">
      <c r="A126" s="21"/>
      <c r="B126" s="49"/>
      <c r="C126" s="29" t="s">
        <v>48</v>
      </c>
      <c r="D126" s="72" t="s">
        <v>279</v>
      </c>
    </row>
    <row r="127" spans="1:4" ht="25.5" hidden="1">
      <c r="A127" s="21"/>
      <c r="B127" s="51"/>
      <c r="C127" s="29" t="s">
        <v>48</v>
      </c>
      <c r="D127" s="72" t="s">
        <v>279</v>
      </c>
    </row>
    <row r="128" spans="1:4" ht="25.5" hidden="1">
      <c r="A128" s="21"/>
      <c r="B128" s="51"/>
      <c r="C128" s="29" t="s">
        <v>48</v>
      </c>
      <c r="D128" s="72" t="s">
        <v>279</v>
      </c>
    </row>
    <row r="129" spans="1:4" ht="25.5" hidden="1">
      <c r="A129" s="21"/>
      <c r="B129" s="51"/>
      <c r="C129" s="29" t="s">
        <v>48</v>
      </c>
      <c r="D129" s="72" t="s">
        <v>279</v>
      </c>
    </row>
    <row r="130" spans="1:4" ht="25.5" hidden="1">
      <c r="A130" s="21"/>
      <c r="B130" s="51"/>
      <c r="C130" s="29" t="s">
        <v>48</v>
      </c>
      <c r="D130" s="72" t="s">
        <v>279</v>
      </c>
    </row>
    <row r="131" spans="1:4" ht="25.5" hidden="1">
      <c r="A131" s="21"/>
      <c r="B131" s="51"/>
      <c r="C131" s="29" t="s">
        <v>48</v>
      </c>
      <c r="D131" s="72" t="s">
        <v>279</v>
      </c>
    </row>
    <row r="132" spans="1:4" ht="25.5" hidden="1">
      <c r="A132" s="21"/>
      <c r="B132" s="51"/>
      <c r="C132" s="29" t="s">
        <v>48</v>
      </c>
      <c r="D132" s="72" t="s">
        <v>279</v>
      </c>
    </row>
    <row r="133" spans="1:4" ht="25.5" hidden="1">
      <c r="A133" s="21"/>
      <c r="B133" s="51"/>
      <c r="C133" s="29" t="s">
        <v>48</v>
      </c>
      <c r="D133" s="72" t="s">
        <v>279</v>
      </c>
    </row>
    <row r="134" spans="1:4" ht="25.5" hidden="1">
      <c r="A134" s="21"/>
      <c r="B134" s="51"/>
      <c r="C134" s="29" t="s">
        <v>48</v>
      </c>
      <c r="D134" s="72" t="s">
        <v>279</v>
      </c>
    </row>
    <row r="135" spans="1:4" ht="25.5" hidden="1">
      <c r="A135" s="21"/>
      <c r="B135" s="51"/>
      <c r="C135" s="29" t="s">
        <v>48</v>
      </c>
      <c r="D135" s="72" t="s">
        <v>279</v>
      </c>
    </row>
    <row r="136" spans="1:4" ht="25.5" hidden="1">
      <c r="A136" s="21"/>
      <c r="B136" s="51"/>
      <c r="C136" s="29" t="s">
        <v>48</v>
      </c>
      <c r="D136" s="72" t="s">
        <v>279</v>
      </c>
    </row>
    <row r="137" spans="1:4" ht="25.5" hidden="1">
      <c r="A137" s="21"/>
      <c r="B137" s="51"/>
      <c r="C137" s="29" t="s">
        <v>48</v>
      </c>
      <c r="D137" s="72" t="s">
        <v>279</v>
      </c>
    </row>
    <row r="138" spans="1:4" ht="25.5" hidden="1">
      <c r="A138" s="21"/>
      <c r="B138" s="51"/>
      <c r="C138" s="29" t="s">
        <v>48</v>
      </c>
      <c r="D138" s="72" t="s">
        <v>279</v>
      </c>
    </row>
    <row r="139" spans="1:4" ht="25.5" hidden="1">
      <c r="A139" s="21"/>
      <c r="B139" s="51"/>
      <c r="C139" s="29" t="s">
        <v>48</v>
      </c>
      <c r="D139" s="72" t="s">
        <v>279</v>
      </c>
    </row>
    <row r="140" spans="1:4" ht="25.5" hidden="1">
      <c r="A140" s="21"/>
      <c r="B140" s="51"/>
      <c r="C140" s="29" t="s">
        <v>48</v>
      </c>
      <c r="D140" s="72" t="s">
        <v>279</v>
      </c>
    </row>
    <row r="141" spans="1:4" ht="25.5" hidden="1">
      <c r="A141" s="21"/>
      <c r="B141" s="51"/>
      <c r="C141" s="29" t="s">
        <v>48</v>
      </c>
      <c r="D141" s="72" t="s">
        <v>279</v>
      </c>
    </row>
    <row r="142" spans="1:4" ht="25.5" hidden="1">
      <c r="A142" s="21"/>
      <c r="B142" s="51"/>
      <c r="C142" s="29" t="s">
        <v>48</v>
      </c>
      <c r="D142" s="72" t="s">
        <v>279</v>
      </c>
    </row>
    <row r="143" spans="1:4" ht="25.5" hidden="1">
      <c r="A143" s="21"/>
      <c r="B143" s="51"/>
      <c r="C143" s="29" t="s">
        <v>48</v>
      </c>
      <c r="D143" s="72" t="s">
        <v>279</v>
      </c>
    </row>
    <row r="144" spans="1:4" ht="25.5" hidden="1">
      <c r="A144" s="21"/>
      <c r="B144" s="51"/>
      <c r="C144" s="29" t="s">
        <v>48</v>
      </c>
      <c r="D144" s="72" t="s">
        <v>279</v>
      </c>
    </row>
    <row r="145" spans="1:4" ht="25.5" hidden="1">
      <c r="A145" s="21"/>
      <c r="B145" s="51"/>
      <c r="C145" s="29" t="s">
        <v>48</v>
      </c>
      <c r="D145" s="72" t="s">
        <v>279</v>
      </c>
    </row>
    <row r="146" spans="1:4" ht="25.5" hidden="1">
      <c r="A146" s="53"/>
      <c r="B146" s="43"/>
      <c r="C146" s="29" t="s">
        <v>48</v>
      </c>
      <c r="D146" s="72" t="s">
        <v>279</v>
      </c>
    </row>
    <row r="147" spans="1:4" ht="25.5" hidden="1">
      <c r="A147" s="33"/>
      <c r="B147" s="41"/>
      <c r="C147" s="29" t="s">
        <v>48</v>
      </c>
      <c r="D147" s="72" t="s">
        <v>279</v>
      </c>
    </row>
    <row r="148" spans="1:4" ht="25.5" hidden="1">
      <c r="A148" s="33"/>
      <c r="B148" s="41"/>
      <c r="C148" s="29" t="s">
        <v>48</v>
      </c>
      <c r="D148" s="72" t="s">
        <v>279</v>
      </c>
    </row>
    <row r="149" spans="1:4" ht="25.5" hidden="1">
      <c r="A149" s="33"/>
      <c r="B149" s="41"/>
      <c r="C149" s="29" t="s">
        <v>48</v>
      </c>
      <c r="D149" s="72" t="s">
        <v>279</v>
      </c>
    </row>
    <row r="150" spans="1:4" ht="25.5" hidden="1">
      <c r="A150" s="33"/>
      <c r="B150" s="41"/>
      <c r="C150" s="29" t="s">
        <v>48</v>
      </c>
      <c r="D150" s="72" t="s">
        <v>279</v>
      </c>
    </row>
    <row r="151" spans="1:4" ht="15">
      <c r="A151" s="33"/>
      <c r="B151" s="41"/>
      <c r="C151" s="29"/>
      <c r="D151" s="72"/>
    </row>
    <row r="152" spans="1:4" ht="25.5">
      <c r="A152" s="33"/>
      <c r="B152" s="41"/>
      <c r="C152" s="29" t="s">
        <v>48</v>
      </c>
      <c r="D152" s="62"/>
    </row>
    <row r="153" spans="1:4">
      <c r="A153" s="21" t="s">
        <v>13</v>
      </c>
      <c r="B153" s="8">
        <f>B154+B155+B156</f>
        <v>0</v>
      </c>
      <c r="C153" s="3"/>
      <c r="D153" s="4"/>
    </row>
    <row r="154" spans="1:4">
      <c r="A154" s="21"/>
      <c r="B154" s="8"/>
      <c r="C154" s="3"/>
      <c r="D154" s="4"/>
    </row>
    <row r="155" spans="1:4">
      <c r="A155" s="18"/>
      <c r="B155" s="8"/>
      <c r="C155" s="3"/>
      <c r="D155" s="4"/>
    </row>
    <row r="156" spans="1:4">
      <c r="A156" s="60"/>
      <c r="B156" s="8"/>
      <c r="C156" s="3"/>
      <c r="D156" s="4"/>
    </row>
    <row r="157" spans="1:4" ht="13.5" thickBot="1">
      <c r="A157" s="37" t="s">
        <v>14</v>
      </c>
      <c r="B157" s="69">
        <f>+B7+B13+B84+B98+B101+B112+B153</f>
        <v>15242000</v>
      </c>
      <c r="C157" s="38"/>
      <c r="D157" s="39"/>
    </row>
    <row r="158" spans="1:4">
      <c r="A158" s="10"/>
      <c r="B158" s="10"/>
      <c r="C158" s="10"/>
      <c r="D158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8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287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SUM(B14:B28)</f>
        <v>17449.97</v>
      </c>
      <c r="C13" s="20"/>
      <c r="D13" s="55"/>
    </row>
    <row r="14" spans="1:4" ht="24">
      <c r="A14" s="21" t="s">
        <v>21</v>
      </c>
      <c r="B14" s="8">
        <v>520</v>
      </c>
      <c r="C14" s="83" t="s">
        <v>288</v>
      </c>
      <c r="D14" s="58" t="s">
        <v>289</v>
      </c>
    </row>
    <row r="15" spans="1:4">
      <c r="A15" s="21"/>
      <c r="B15" s="8">
        <v>16929.97</v>
      </c>
      <c r="C15" s="29" t="s">
        <v>156</v>
      </c>
      <c r="D15" s="58" t="s">
        <v>290</v>
      </c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>
      <c r="A83" s="21"/>
      <c r="B83" s="8"/>
      <c r="C83" s="3"/>
      <c r="D83" s="4"/>
    </row>
    <row r="84" spans="1:4" ht="25.5">
      <c r="A84" s="19" t="s">
        <v>7</v>
      </c>
      <c r="B84" s="68">
        <f>B85+B86+B87+B88+B151</f>
        <v>0</v>
      </c>
      <c r="C84" s="20"/>
      <c r="D84" s="22"/>
    </row>
    <row r="85" spans="1:4">
      <c r="A85" s="21"/>
      <c r="B85" s="8"/>
      <c r="C85" s="29"/>
      <c r="D85" s="72"/>
    </row>
    <row r="86" spans="1:4" ht="25.5">
      <c r="A86" s="21"/>
      <c r="B86" s="8"/>
      <c r="C86" s="29" t="s">
        <v>48</v>
      </c>
      <c r="D86" s="72" t="s">
        <v>279</v>
      </c>
    </row>
    <row r="87" spans="1:4" ht="25.5">
      <c r="A87" s="21"/>
      <c r="B87" s="8"/>
      <c r="C87" s="29" t="s">
        <v>48</v>
      </c>
      <c r="D87" s="72" t="s">
        <v>279</v>
      </c>
    </row>
    <row r="88" spans="1:4" ht="25.5">
      <c r="A88" s="21"/>
      <c r="B88" s="8"/>
      <c r="C88" s="29" t="s">
        <v>48</v>
      </c>
      <c r="D88" s="72" t="s">
        <v>279</v>
      </c>
    </row>
    <row r="89" spans="1:4" ht="25.5">
      <c r="A89" s="21"/>
      <c r="B89" s="8"/>
      <c r="C89" s="29" t="s">
        <v>48</v>
      </c>
      <c r="D89" s="72" t="s">
        <v>279</v>
      </c>
    </row>
    <row r="90" spans="1:4" ht="25.5">
      <c r="A90" s="21"/>
      <c r="B90" s="57"/>
      <c r="C90" s="29" t="s">
        <v>48</v>
      </c>
      <c r="D90" s="72" t="s">
        <v>279</v>
      </c>
    </row>
    <row r="91" spans="1:4" ht="25.5">
      <c r="A91" s="21"/>
      <c r="B91" s="32"/>
      <c r="C91" s="29" t="s">
        <v>48</v>
      </c>
      <c r="D91" s="72" t="s">
        <v>279</v>
      </c>
    </row>
    <row r="92" spans="1:4" ht="25.5">
      <c r="A92" s="21"/>
      <c r="B92" s="32"/>
      <c r="C92" s="29" t="s">
        <v>48</v>
      </c>
      <c r="D92" s="72" t="s">
        <v>279</v>
      </c>
    </row>
    <row r="93" spans="1:4" ht="25.5">
      <c r="A93" s="21"/>
      <c r="B93" s="32"/>
      <c r="C93" s="29" t="s">
        <v>48</v>
      </c>
      <c r="D93" s="72" t="s">
        <v>279</v>
      </c>
    </row>
    <row r="94" spans="1:4" ht="25.5">
      <c r="A94" s="21"/>
      <c r="B94" s="32"/>
      <c r="C94" s="29" t="s">
        <v>48</v>
      </c>
      <c r="D94" s="72" t="s">
        <v>279</v>
      </c>
    </row>
    <row r="95" spans="1:4" ht="25.5">
      <c r="A95" s="21"/>
      <c r="B95" s="32"/>
      <c r="C95" s="29" t="s">
        <v>48</v>
      </c>
      <c r="D95" s="72" t="s">
        <v>279</v>
      </c>
    </row>
    <row r="96" spans="1:4" ht="25.5">
      <c r="A96" s="21"/>
      <c r="B96" s="32"/>
      <c r="C96" s="29" t="s">
        <v>48</v>
      </c>
      <c r="D96" s="72" t="s">
        <v>279</v>
      </c>
    </row>
    <row r="97" spans="1:4" ht="25.5">
      <c r="A97" s="21"/>
      <c r="B97" s="32"/>
      <c r="C97" s="29" t="s">
        <v>48</v>
      </c>
      <c r="D97" s="72" t="s">
        <v>279</v>
      </c>
    </row>
    <row r="98" spans="1:4" ht="25.5">
      <c r="A98" s="19" t="s">
        <v>8</v>
      </c>
      <c r="B98" s="23">
        <f>SUM(B99:B100)</f>
        <v>0</v>
      </c>
      <c r="C98" s="29" t="s">
        <v>48</v>
      </c>
      <c r="D98" s="72" t="s">
        <v>279</v>
      </c>
    </row>
    <row r="99" spans="1:4" ht="25.5">
      <c r="A99" s="21" t="s">
        <v>9</v>
      </c>
      <c r="B99" s="8"/>
      <c r="C99" s="29" t="s">
        <v>48</v>
      </c>
      <c r="D99" s="72" t="s">
        <v>279</v>
      </c>
    </row>
    <row r="100" spans="1:4" ht="25.5">
      <c r="A100" s="21"/>
      <c r="B100" s="8"/>
      <c r="C100" s="29" t="s">
        <v>48</v>
      </c>
      <c r="D100" s="72" t="s">
        <v>279</v>
      </c>
    </row>
    <row r="101" spans="1:4" ht="51">
      <c r="A101" s="19" t="s">
        <v>10</v>
      </c>
      <c r="B101" s="23">
        <f>B102+B103+B104+B105</f>
        <v>0</v>
      </c>
      <c r="C101" s="29" t="s">
        <v>48</v>
      </c>
      <c r="D101" s="72" t="s">
        <v>279</v>
      </c>
    </row>
    <row r="102" spans="1:4" ht="25.5">
      <c r="A102" s="21"/>
      <c r="B102" s="8"/>
      <c r="C102" s="29" t="s">
        <v>48</v>
      </c>
      <c r="D102" s="72" t="s">
        <v>279</v>
      </c>
    </row>
    <row r="103" spans="1:4" ht="25.5">
      <c r="A103" s="21"/>
      <c r="B103" s="8"/>
      <c r="C103" s="29" t="s">
        <v>48</v>
      </c>
      <c r="D103" s="72" t="s">
        <v>279</v>
      </c>
    </row>
    <row r="104" spans="1:4" ht="25.5">
      <c r="A104" s="21"/>
      <c r="B104" s="8"/>
      <c r="C104" s="29" t="s">
        <v>48</v>
      </c>
      <c r="D104" s="72" t="s">
        <v>279</v>
      </c>
    </row>
    <row r="105" spans="1:4" ht="25.5">
      <c r="A105" s="21"/>
      <c r="B105" s="8"/>
      <c r="C105" s="29" t="s">
        <v>48</v>
      </c>
      <c r="D105" s="72" t="s">
        <v>279</v>
      </c>
    </row>
    <row r="106" spans="1:4" ht="25.5">
      <c r="A106" s="21"/>
      <c r="B106" s="8"/>
      <c r="C106" s="29" t="s">
        <v>48</v>
      </c>
      <c r="D106" s="72" t="s">
        <v>279</v>
      </c>
    </row>
    <row r="107" spans="1:4" ht="25.5">
      <c r="A107" s="21"/>
      <c r="B107" s="8"/>
      <c r="C107" s="29" t="s">
        <v>48</v>
      </c>
      <c r="D107" s="72" t="s">
        <v>279</v>
      </c>
    </row>
    <row r="108" spans="1:4" ht="25.5">
      <c r="A108" s="21"/>
      <c r="B108" s="8"/>
      <c r="C108" s="29" t="s">
        <v>48</v>
      </c>
      <c r="D108" s="72" t="s">
        <v>279</v>
      </c>
    </row>
    <row r="109" spans="1:4" ht="25.5">
      <c r="A109" s="21"/>
      <c r="B109" s="8"/>
      <c r="C109" s="29" t="s">
        <v>48</v>
      </c>
      <c r="D109" s="72" t="s">
        <v>279</v>
      </c>
    </row>
    <row r="110" spans="1:4" ht="25.5">
      <c r="A110" s="21"/>
      <c r="B110" s="8"/>
      <c r="C110" s="29" t="s">
        <v>48</v>
      </c>
      <c r="D110" s="72" t="s">
        <v>279</v>
      </c>
    </row>
    <row r="111" spans="1:4" ht="25.5">
      <c r="A111" s="21"/>
      <c r="B111" s="8"/>
      <c r="C111" s="29" t="s">
        <v>48</v>
      </c>
      <c r="D111" s="72" t="s">
        <v>279</v>
      </c>
    </row>
    <row r="112" spans="1:4" ht="38.25">
      <c r="A112" s="19" t="s">
        <v>11</v>
      </c>
      <c r="B112" s="23"/>
      <c r="C112" s="29" t="s">
        <v>48</v>
      </c>
      <c r="D112" s="72" t="s">
        <v>279</v>
      </c>
    </row>
    <row r="113" spans="1:4" ht="25.5">
      <c r="A113" s="21" t="s">
        <v>12</v>
      </c>
      <c r="B113" s="23">
        <f>B114+B115+B116+B117</f>
        <v>0</v>
      </c>
      <c r="C113" s="29" t="s">
        <v>48</v>
      </c>
      <c r="D113" s="72" t="s">
        <v>279</v>
      </c>
    </row>
    <row r="114" spans="1:4" ht="25.5">
      <c r="A114" s="21" t="s">
        <v>27</v>
      </c>
      <c r="B114" s="8"/>
      <c r="C114" s="29" t="s">
        <v>48</v>
      </c>
      <c r="D114" s="72" t="s">
        <v>279</v>
      </c>
    </row>
    <row r="115" spans="1:4" ht="25.5">
      <c r="A115" s="59"/>
      <c r="B115" s="8"/>
      <c r="C115" s="29" t="s">
        <v>48</v>
      </c>
      <c r="D115" s="72" t="s">
        <v>279</v>
      </c>
    </row>
    <row r="116" spans="1:4" ht="25.5">
      <c r="A116" s="44"/>
      <c r="B116" s="8"/>
      <c r="C116" s="29" t="s">
        <v>48</v>
      </c>
      <c r="D116" s="72" t="s">
        <v>279</v>
      </c>
    </row>
    <row r="117" spans="1:4" ht="25.5">
      <c r="A117" s="21"/>
      <c r="B117" s="8"/>
      <c r="C117" s="29" t="s">
        <v>48</v>
      </c>
      <c r="D117" s="72" t="s">
        <v>279</v>
      </c>
    </row>
    <row r="118" spans="1:4" ht="25.5">
      <c r="A118" s="61"/>
      <c r="B118" s="8"/>
      <c r="C118" s="29" t="s">
        <v>48</v>
      </c>
      <c r="D118" s="72" t="s">
        <v>279</v>
      </c>
    </row>
    <row r="119" spans="1:4" ht="25.5">
      <c r="A119" s="61"/>
      <c r="B119" s="46"/>
      <c r="C119" s="29" t="s">
        <v>48</v>
      </c>
      <c r="D119" s="72" t="s">
        <v>279</v>
      </c>
    </row>
    <row r="120" spans="1:4" ht="25.5">
      <c r="A120" s="61"/>
      <c r="B120" s="46"/>
      <c r="C120" s="29" t="s">
        <v>48</v>
      </c>
      <c r="D120" s="72" t="s">
        <v>279</v>
      </c>
    </row>
    <row r="121" spans="1:4" ht="25.5">
      <c r="A121" s="61"/>
      <c r="B121" s="46"/>
      <c r="C121" s="29" t="s">
        <v>48</v>
      </c>
      <c r="D121" s="72" t="s">
        <v>279</v>
      </c>
    </row>
    <row r="122" spans="1:4" ht="25.5">
      <c r="A122" s="61"/>
      <c r="B122" s="46"/>
      <c r="C122" s="29" t="s">
        <v>48</v>
      </c>
      <c r="D122" s="72" t="s">
        <v>279</v>
      </c>
    </row>
    <row r="123" spans="1:4" ht="25.5">
      <c r="A123" s="21"/>
      <c r="B123" s="46"/>
      <c r="C123" s="29" t="s">
        <v>48</v>
      </c>
      <c r="D123" s="72" t="s">
        <v>279</v>
      </c>
    </row>
    <row r="124" spans="1:4" ht="25.5">
      <c r="A124" s="21"/>
      <c r="B124" s="46"/>
      <c r="C124" s="29" t="s">
        <v>48</v>
      </c>
      <c r="D124" s="72" t="s">
        <v>279</v>
      </c>
    </row>
    <row r="125" spans="1:4" ht="25.5">
      <c r="A125" s="21"/>
      <c r="B125" s="48"/>
      <c r="C125" s="29" t="s">
        <v>48</v>
      </c>
      <c r="D125" s="72" t="s">
        <v>279</v>
      </c>
    </row>
    <row r="126" spans="1:4" ht="25.5">
      <c r="A126" s="21"/>
      <c r="B126" s="49"/>
      <c r="C126" s="29" t="s">
        <v>48</v>
      </c>
      <c r="D126" s="72" t="s">
        <v>279</v>
      </c>
    </row>
    <row r="127" spans="1:4" ht="25.5">
      <c r="A127" s="21"/>
      <c r="B127" s="51"/>
      <c r="C127" s="29" t="s">
        <v>48</v>
      </c>
      <c r="D127" s="72" t="s">
        <v>279</v>
      </c>
    </row>
    <row r="128" spans="1:4" ht="25.5">
      <c r="A128" s="21"/>
      <c r="B128" s="51"/>
      <c r="C128" s="29" t="s">
        <v>48</v>
      </c>
      <c r="D128" s="72" t="s">
        <v>279</v>
      </c>
    </row>
    <row r="129" spans="1:4" ht="25.5">
      <c r="A129" s="21"/>
      <c r="B129" s="51"/>
      <c r="C129" s="29" t="s">
        <v>48</v>
      </c>
      <c r="D129" s="72" t="s">
        <v>279</v>
      </c>
    </row>
    <row r="130" spans="1:4" ht="25.5">
      <c r="A130" s="21"/>
      <c r="B130" s="51"/>
      <c r="C130" s="29" t="s">
        <v>48</v>
      </c>
      <c r="D130" s="72" t="s">
        <v>279</v>
      </c>
    </row>
    <row r="131" spans="1:4" ht="25.5">
      <c r="A131" s="21"/>
      <c r="B131" s="51"/>
      <c r="C131" s="29" t="s">
        <v>48</v>
      </c>
      <c r="D131" s="72" t="s">
        <v>279</v>
      </c>
    </row>
    <row r="132" spans="1:4" ht="25.5">
      <c r="A132" s="21"/>
      <c r="B132" s="51"/>
      <c r="C132" s="29" t="s">
        <v>48</v>
      </c>
      <c r="D132" s="72" t="s">
        <v>279</v>
      </c>
    </row>
    <row r="133" spans="1:4" ht="25.5">
      <c r="A133" s="21"/>
      <c r="B133" s="51"/>
      <c r="C133" s="29" t="s">
        <v>48</v>
      </c>
      <c r="D133" s="72" t="s">
        <v>279</v>
      </c>
    </row>
    <row r="134" spans="1:4" ht="25.5">
      <c r="A134" s="21"/>
      <c r="B134" s="51"/>
      <c r="C134" s="29" t="s">
        <v>48</v>
      </c>
      <c r="D134" s="72" t="s">
        <v>279</v>
      </c>
    </row>
    <row r="135" spans="1:4" ht="25.5">
      <c r="A135" s="21"/>
      <c r="B135" s="51"/>
      <c r="C135" s="29" t="s">
        <v>48</v>
      </c>
      <c r="D135" s="72" t="s">
        <v>279</v>
      </c>
    </row>
    <row r="136" spans="1:4" ht="25.5">
      <c r="A136" s="21"/>
      <c r="B136" s="51"/>
      <c r="C136" s="29" t="s">
        <v>48</v>
      </c>
      <c r="D136" s="72" t="s">
        <v>279</v>
      </c>
    </row>
    <row r="137" spans="1:4" ht="25.5">
      <c r="A137" s="21"/>
      <c r="B137" s="51"/>
      <c r="C137" s="29" t="s">
        <v>48</v>
      </c>
      <c r="D137" s="72" t="s">
        <v>279</v>
      </c>
    </row>
    <row r="138" spans="1:4" ht="25.5">
      <c r="A138" s="21"/>
      <c r="B138" s="51"/>
      <c r="C138" s="29" t="s">
        <v>48</v>
      </c>
      <c r="D138" s="72" t="s">
        <v>279</v>
      </c>
    </row>
    <row r="139" spans="1:4" ht="25.5">
      <c r="A139" s="21"/>
      <c r="B139" s="51"/>
      <c r="C139" s="29" t="s">
        <v>48</v>
      </c>
      <c r="D139" s="72" t="s">
        <v>279</v>
      </c>
    </row>
    <row r="140" spans="1:4" ht="25.5">
      <c r="A140" s="21"/>
      <c r="B140" s="51"/>
      <c r="C140" s="29" t="s">
        <v>48</v>
      </c>
      <c r="D140" s="72" t="s">
        <v>279</v>
      </c>
    </row>
    <row r="141" spans="1:4" ht="25.5">
      <c r="A141" s="21"/>
      <c r="B141" s="51"/>
      <c r="C141" s="29" t="s">
        <v>48</v>
      </c>
      <c r="D141" s="72" t="s">
        <v>279</v>
      </c>
    </row>
    <row r="142" spans="1:4" ht="25.5">
      <c r="A142" s="21"/>
      <c r="B142" s="51"/>
      <c r="C142" s="29" t="s">
        <v>48</v>
      </c>
      <c r="D142" s="72" t="s">
        <v>279</v>
      </c>
    </row>
    <row r="143" spans="1:4" ht="25.5">
      <c r="A143" s="21"/>
      <c r="B143" s="51"/>
      <c r="C143" s="29" t="s">
        <v>48</v>
      </c>
      <c r="D143" s="72" t="s">
        <v>279</v>
      </c>
    </row>
    <row r="144" spans="1:4" ht="25.5">
      <c r="A144" s="21"/>
      <c r="B144" s="51"/>
      <c r="C144" s="29" t="s">
        <v>48</v>
      </c>
      <c r="D144" s="72" t="s">
        <v>279</v>
      </c>
    </row>
    <row r="145" spans="1:4" ht="25.5">
      <c r="A145" s="21"/>
      <c r="B145" s="51"/>
      <c r="C145" s="29" t="s">
        <v>48</v>
      </c>
      <c r="D145" s="72" t="s">
        <v>279</v>
      </c>
    </row>
    <row r="146" spans="1:4" ht="25.5">
      <c r="A146" s="53"/>
      <c r="B146" s="43"/>
      <c r="C146" s="29" t="s">
        <v>48</v>
      </c>
      <c r="D146" s="72" t="s">
        <v>279</v>
      </c>
    </row>
    <row r="147" spans="1:4" ht="25.5">
      <c r="A147" s="33"/>
      <c r="B147" s="41"/>
      <c r="C147" s="29" t="s">
        <v>48</v>
      </c>
      <c r="D147" s="72" t="s">
        <v>279</v>
      </c>
    </row>
    <row r="148" spans="1:4" ht="25.5">
      <c r="A148" s="33"/>
      <c r="B148" s="41"/>
      <c r="C148" s="29" t="s">
        <v>48</v>
      </c>
      <c r="D148" s="72" t="s">
        <v>279</v>
      </c>
    </row>
    <row r="149" spans="1:4" ht="25.5">
      <c r="A149" s="33"/>
      <c r="B149" s="41"/>
      <c r="C149" s="29" t="s">
        <v>48</v>
      </c>
      <c r="D149" s="72" t="s">
        <v>279</v>
      </c>
    </row>
    <row r="150" spans="1:4" ht="25.5">
      <c r="A150" s="33"/>
      <c r="B150" s="41"/>
      <c r="C150" s="29" t="s">
        <v>48</v>
      </c>
      <c r="D150" s="72" t="s">
        <v>279</v>
      </c>
    </row>
    <row r="151" spans="1:4" ht="15">
      <c r="A151" s="33"/>
      <c r="B151" s="41"/>
      <c r="C151" s="29"/>
      <c r="D151" s="72"/>
    </row>
    <row r="152" spans="1:4" ht="25.5">
      <c r="A152" s="33"/>
      <c r="B152" s="41"/>
      <c r="C152" s="29" t="s">
        <v>48</v>
      </c>
      <c r="D152" s="62"/>
    </row>
    <row r="153" spans="1:4">
      <c r="A153" s="21" t="s">
        <v>13</v>
      </c>
      <c r="B153" s="8">
        <f>B154+B155+B156</f>
        <v>0</v>
      </c>
      <c r="C153" s="3"/>
      <c r="D153" s="4"/>
    </row>
    <row r="154" spans="1:4">
      <c r="A154" s="21"/>
      <c r="B154" s="8"/>
      <c r="C154" s="3"/>
      <c r="D154" s="4"/>
    </row>
    <row r="155" spans="1:4">
      <c r="A155" s="18"/>
      <c r="B155" s="8"/>
      <c r="C155" s="3"/>
      <c r="D155" s="4"/>
    </row>
    <row r="156" spans="1:4">
      <c r="A156" s="60"/>
      <c r="B156" s="8"/>
      <c r="C156" s="3"/>
      <c r="D156" s="4"/>
    </row>
    <row r="157" spans="1:4" ht="13.5" thickBot="1">
      <c r="A157" s="37" t="s">
        <v>14</v>
      </c>
      <c r="B157" s="69">
        <f>+B7+B13+B84+B98+B101+B112+B153</f>
        <v>17449.97</v>
      </c>
      <c r="C157" s="38"/>
      <c r="D157" s="39"/>
    </row>
    <row r="158" spans="1:4">
      <c r="A158" s="10"/>
      <c r="B158" s="10"/>
      <c r="C158" s="10"/>
      <c r="D158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8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284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SUM(B14:B28)</f>
        <v>406041.32</v>
      </c>
      <c r="C13" s="20"/>
      <c r="D13" s="55"/>
    </row>
    <row r="14" spans="1:4" ht="24">
      <c r="A14" s="21" t="s">
        <v>21</v>
      </c>
      <c r="B14" s="8">
        <v>117468.77</v>
      </c>
      <c r="C14" s="83" t="s">
        <v>285</v>
      </c>
      <c r="D14" s="58" t="s">
        <v>286</v>
      </c>
    </row>
    <row r="15" spans="1:4" ht="24">
      <c r="A15" s="21"/>
      <c r="B15" s="8">
        <v>288572.55</v>
      </c>
      <c r="C15" s="83" t="s">
        <v>285</v>
      </c>
      <c r="D15" s="58" t="s">
        <v>286</v>
      </c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>
      <c r="A83" s="21"/>
      <c r="B83" s="8"/>
      <c r="C83" s="3"/>
      <c r="D83" s="4"/>
    </row>
    <row r="84" spans="1:4" ht="25.5">
      <c r="A84" s="19" t="s">
        <v>7</v>
      </c>
      <c r="B84" s="68">
        <f>B85+B86+B87+B88+B151</f>
        <v>0</v>
      </c>
      <c r="C84" s="20"/>
      <c r="D84" s="22"/>
    </row>
    <row r="85" spans="1:4">
      <c r="A85" s="21"/>
      <c r="B85" s="8"/>
      <c r="C85" s="29"/>
      <c r="D85" s="72"/>
    </row>
    <row r="86" spans="1:4" ht="25.5">
      <c r="A86" s="21"/>
      <c r="B86" s="8"/>
      <c r="C86" s="29" t="s">
        <v>48</v>
      </c>
      <c r="D86" s="72" t="s">
        <v>279</v>
      </c>
    </row>
    <row r="87" spans="1:4" ht="25.5">
      <c r="A87" s="21"/>
      <c r="B87" s="8"/>
      <c r="C87" s="29" t="s">
        <v>48</v>
      </c>
      <c r="D87" s="72" t="s">
        <v>279</v>
      </c>
    </row>
    <row r="88" spans="1:4" ht="25.5">
      <c r="A88" s="21"/>
      <c r="B88" s="8"/>
      <c r="C88" s="29" t="s">
        <v>48</v>
      </c>
      <c r="D88" s="72" t="s">
        <v>279</v>
      </c>
    </row>
    <row r="89" spans="1:4" ht="25.5">
      <c r="A89" s="21"/>
      <c r="B89" s="8"/>
      <c r="C89" s="29" t="s">
        <v>48</v>
      </c>
      <c r="D89" s="72" t="s">
        <v>279</v>
      </c>
    </row>
    <row r="90" spans="1:4" ht="25.5">
      <c r="A90" s="21"/>
      <c r="B90" s="57"/>
      <c r="C90" s="29" t="s">
        <v>48</v>
      </c>
      <c r="D90" s="72" t="s">
        <v>279</v>
      </c>
    </row>
    <row r="91" spans="1:4" ht="25.5">
      <c r="A91" s="21"/>
      <c r="B91" s="32"/>
      <c r="C91" s="29" t="s">
        <v>48</v>
      </c>
      <c r="D91" s="72" t="s">
        <v>279</v>
      </c>
    </row>
    <row r="92" spans="1:4" ht="25.5">
      <c r="A92" s="21"/>
      <c r="B92" s="32"/>
      <c r="C92" s="29" t="s">
        <v>48</v>
      </c>
      <c r="D92" s="72" t="s">
        <v>279</v>
      </c>
    </row>
    <row r="93" spans="1:4" ht="25.5">
      <c r="A93" s="21"/>
      <c r="B93" s="32"/>
      <c r="C93" s="29" t="s">
        <v>48</v>
      </c>
      <c r="D93" s="72" t="s">
        <v>279</v>
      </c>
    </row>
    <row r="94" spans="1:4" ht="25.5">
      <c r="A94" s="21"/>
      <c r="B94" s="32"/>
      <c r="C94" s="29" t="s">
        <v>48</v>
      </c>
      <c r="D94" s="72" t="s">
        <v>279</v>
      </c>
    </row>
    <row r="95" spans="1:4" ht="25.5">
      <c r="A95" s="21"/>
      <c r="B95" s="32"/>
      <c r="C95" s="29" t="s">
        <v>48</v>
      </c>
      <c r="D95" s="72" t="s">
        <v>279</v>
      </c>
    </row>
    <row r="96" spans="1:4" ht="25.5">
      <c r="A96" s="21"/>
      <c r="B96" s="32"/>
      <c r="C96" s="29" t="s">
        <v>48</v>
      </c>
      <c r="D96" s="72" t="s">
        <v>279</v>
      </c>
    </row>
    <row r="97" spans="1:4" ht="25.5">
      <c r="A97" s="21"/>
      <c r="B97" s="32"/>
      <c r="C97" s="29" t="s">
        <v>48</v>
      </c>
      <c r="D97" s="72" t="s">
        <v>279</v>
      </c>
    </row>
    <row r="98" spans="1:4" ht="25.5">
      <c r="A98" s="19" t="s">
        <v>8</v>
      </c>
      <c r="B98" s="23">
        <f>SUM(B99:B100)</f>
        <v>0</v>
      </c>
      <c r="C98" s="29" t="s">
        <v>48</v>
      </c>
      <c r="D98" s="72" t="s">
        <v>279</v>
      </c>
    </row>
    <row r="99" spans="1:4" ht="25.5">
      <c r="A99" s="21" t="s">
        <v>9</v>
      </c>
      <c r="B99" s="8"/>
      <c r="C99" s="29" t="s">
        <v>48</v>
      </c>
      <c r="D99" s="72" t="s">
        <v>279</v>
      </c>
    </row>
    <row r="100" spans="1:4" ht="25.5">
      <c r="A100" s="21"/>
      <c r="B100" s="8"/>
      <c r="C100" s="29" t="s">
        <v>48</v>
      </c>
      <c r="D100" s="72" t="s">
        <v>279</v>
      </c>
    </row>
    <row r="101" spans="1:4" ht="51">
      <c r="A101" s="19" t="s">
        <v>10</v>
      </c>
      <c r="B101" s="23">
        <f>B102+B103+B104+B105</f>
        <v>0</v>
      </c>
      <c r="C101" s="29" t="s">
        <v>48</v>
      </c>
      <c r="D101" s="72" t="s">
        <v>279</v>
      </c>
    </row>
    <row r="102" spans="1:4" ht="25.5">
      <c r="A102" s="21"/>
      <c r="B102" s="8"/>
      <c r="C102" s="29" t="s">
        <v>48</v>
      </c>
      <c r="D102" s="72" t="s">
        <v>279</v>
      </c>
    </row>
    <row r="103" spans="1:4" ht="25.5">
      <c r="A103" s="21"/>
      <c r="B103" s="8"/>
      <c r="C103" s="29" t="s">
        <v>48</v>
      </c>
      <c r="D103" s="72" t="s">
        <v>279</v>
      </c>
    </row>
    <row r="104" spans="1:4" ht="25.5">
      <c r="A104" s="21"/>
      <c r="B104" s="8"/>
      <c r="C104" s="29" t="s">
        <v>48</v>
      </c>
      <c r="D104" s="72" t="s">
        <v>279</v>
      </c>
    </row>
    <row r="105" spans="1:4" ht="25.5">
      <c r="A105" s="21"/>
      <c r="B105" s="8"/>
      <c r="C105" s="29" t="s">
        <v>48</v>
      </c>
      <c r="D105" s="72" t="s">
        <v>279</v>
      </c>
    </row>
    <row r="106" spans="1:4" ht="25.5">
      <c r="A106" s="21"/>
      <c r="B106" s="8"/>
      <c r="C106" s="29" t="s">
        <v>48</v>
      </c>
      <c r="D106" s="72" t="s">
        <v>279</v>
      </c>
    </row>
    <row r="107" spans="1:4" ht="25.5">
      <c r="A107" s="21"/>
      <c r="B107" s="8"/>
      <c r="C107" s="29" t="s">
        <v>48</v>
      </c>
      <c r="D107" s="72" t="s">
        <v>279</v>
      </c>
    </row>
    <row r="108" spans="1:4" ht="25.5">
      <c r="A108" s="21"/>
      <c r="B108" s="8"/>
      <c r="C108" s="29" t="s">
        <v>48</v>
      </c>
      <c r="D108" s="72" t="s">
        <v>279</v>
      </c>
    </row>
    <row r="109" spans="1:4" ht="25.5">
      <c r="A109" s="21"/>
      <c r="B109" s="8"/>
      <c r="C109" s="29" t="s">
        <v>48</v>
      </c>
      <c r="D109" s="72" t="s">
        <v>279</v>
      </c>
    </row>
    <row r="110" spans="1:4" ht="25.5">
      <c r="A110" s="21"/>
      <c r="B110" s="8"/>
      <c r="C110" s="29" t="s">
        <v>48</v>
      </c>
      <c r="D110" s="72" t="s">
        <v>279</v>
      </c>
    </row>
    <row r="111" spans="1:4" ht="25.5">
      <c r="A111" s="21"/>
      <c r="B111" s="8"/>
      <c r="C111" s="29" t="s">
        <v>48</v>
      </c>
      <c r="D111" s="72" t="s">
        <v>279</v>
      </c>
    </row>
    <row r="112" spans="1:4" ht="38.25">
      <c r="A112" s="19" t="s">
        <v>11</v>
      </c>
      <c r="B112" s="23"/>
      <c r="C112" s="29" t="s">
        <v>48</v>
      </c>
      <c r="D112" s="72" t="s">
        <v>279</v>
      </c>
    </row>
    <row r="113" spans="1:4" ht="25.5">
      <c r="A113" s="21" t="s">
        <v>12</v>
      </c>
      <c r="B113" s="23">
        <f>B114+B115+B116+B117</f>
        <v>0</v>
      </c>
      <c r="C113" s="29" t="s">
        <v>48</v>
      </c>
      <c r="D113" s="72" t="s">
        <v>279</v>
      </c>
    </row>
    <row r="114" spans="1:4" ht="25.5">
      <c r="A114" s="21" t="s">
        <v>27</v>
      </c>
      <c r="B114" s="8"/>
      <c r="C114" s="29" t="s">
        <v>48</v>
      </c>
      <c r="D114" s="72" t="s">
        <v>279</v>
      </c>
    </row>
    <row r="115" spans="1:4" ht="25.5">
      <c r="A115" s="59"/>
      <c r="B115" s="8"/>
      <c r="C115" s="29" t="s">
        <v>48</v>
      </c>
      <c r="D115" s="72" t="s">
        <v>279</v>
      </c>
    </row>
    <row r="116" spans="1:4" ht="25.5">
      <c r="A116" s="44"/>
      <c r="B116" s="8"/>
      <c r="C116" s="29" t="s">
        <v>48</v>
      </c>
      <c r="D116" s="72" t="s">
        <v>279</v>
      </c>
    </row>
    <row r="117" spans="1:4" ht="25.5">
      <c r="A117" s="21"/>
      <c r="B117" s="8"/>
      <c r="C117" s="29" t="s">
        <v>48</v>
      </c>
      <c r="D117" s="72" t="s">
        <v>279</v>
      </c>
    </row>
    <row r="118" spans="1:4" ht="25.5">
      <c r="A118" s="61"/>
      <c r="B118" s="8"/>
      <c r="C118" s="29" t="s">
        <v>48</v>
      </c>
      <c r="D118" s="72" t="s">
        <v>279</v>
      </c>
    </row>
    <row r="119" spans="1:4" ht="25.5">
      <c r="A119" s="61"/>
      <c r="B119" s="46"/>
      <c r="C119" s="29" t="s">
        <v>48</v>
      </c>
      <c r="D119" s="72" t="s">
        <v>279</v>
      </c>
    </row>
    <row r="120" spans="1:4" ht="25.5">
      <c r="A120" s="61"/>
      <c r="B120" s="46"/>
      <c r="C120" s="29" t="s">
        <v>48</v>
      </c>
      <c r="D120" s="72" t="s">
        <v>279</v>
      </c>
    </row>
    <row r="121" spans="1:4" ht="25.5">
      <c r="A121" s="61"/>
      <c r="B121" s="46"/>
      <c r="C121" s="29" t="s">
        <v>48</v>
      </c>
      <c r="D121" s="72" t="s">
        <v>279</v>
      </c>
    </row>
    <row r="122" spans="1:4" ht="25.5">
      <c r="A122" s="61"/>
      <c r="B122" s="46"/>
      <c r="C122" s="29" t="s">
        <v>48</v>
      </c>
      <c r="D122" s="72" t="s">
        <v>279</v>
      </c>
    </row>
    <row r="123" spans="1:4" ht="25.5">
      <c r="A123" s="21"/>
      <c r="B123" s="46"/>
      <c r="C123" s="29" t="s">
        <v>48</v>
      </c>
      <c r="D123" s="72" t="s">
        <v>279</v>
      </c>
    </row>
    <row r="124" spans="1:4" ht="25.5">
      <c r="A124" s="21"/>
      <c r="B124" s="46"/>
      <c r="C124" s="29" t="s">
        <v>48</v>
      </c>
      <c r="D124" s="72" t="s">
        <v>279</v>
      </c>
    </row>
    <row r="125" spans="1:4" ht="25.5">
      <c r="A125" s="21"/>
      <c r="B125" s="48"/>
      <c r="C125" s="29" t="s">
        <v>48</v>
      </c>
      <c r="D125" s="72" t="s">
        <v>279</v>
      </c>
    </row>
    <row r="126" spans="1:4" ht="25.5">
      <c r="A126" s="21"/>
      <c r="B126" s="49"/>
      <c r="C126" s="29" t="s">
        <v>48</v>
      </c>
      <c r="D126" s="72" t="s">
        <v>279</v>
      </c>
    </row>
    <row r="127" spans="1:4" ht="25.5">
      <c r="A127" s="21"/>
      <c r="B127" s="51"/>
      <c r="C127" s="29" t="s">
        <v>48</v>
      </c>
      <c r="D127" s="72" t="s">
        <v>279</v>
      </c>
    </row>
    <row r="128" spans="1:4" ht="25.5">
      <c r="A128" s="21"/>
      <c r="B128" s="51"/>
      <c r="C128" s="29" t="s">
        <v>48</v>
      </c>
      <c r="D128" s="72" t="s">
        <v>279</v>
      </c>
    </row>
    <row r="129" spans="1:4" ht="25.5">
      <c r="A129" s="21"/>
      <c r="B129" s="51"/>
      <c r="C129" s="29" t="s">
        <v>48</v>
      </c>
      <c r="D129" s="72" t="s">
        <v>279</v>
      </c>
    </row>
    <row r="130" spans="1:4" ht="25.5">
      <c r="A130" s="21"/>
      <c r="B130" s="51"/>
      <c r="C130" s="29" t="s">
        <v>48</v>
      </c>
      <c r="D130" s="72" t="s">
        <v>279</v>
      </c>
    </row>
    <row r="131" spans="1:4" ht="25.5">
      <c r="A131" s="21"/>
      <c r="B131" s="51"/>
      <c r="C131" s="29" t="s">
        <v>48</v>
      </c>
      <c r="D131" s="72" t="s">
        <v>279</v>
      </c>
    </row>
    <row r="132" spans="1:4" ht="25.5">
      <c r="A132" s="21"/>
      <c r="B132" s="51"/>
      <c r="C132" s="29" t="s">
        <v>48</v>
      </c>
      <c r="D132" s="72" t="s">
        <v>279</v>
      </c>
    </row>
    <row r="133" spans="1:4" ht="25.5">
      <c r="A133" s="21"/>
      <c r="B133" s="51"/>
      <c r="C133" s="29" t="s">
        <v>48</v>
      </c>
      <c r="D133" s="72" t="s">
        <v>279</v>
      </c>
    </row>
    <row r="134" spans="1:4" ht="25.5">
      <c r="A134" s="21"/>
      <c r="B134" s="51"/>
      <c r="C134" s="29" t="s">
        <v>48</v>
      </c>
      <c r="D134" s="72" t="s">
        <v>279</v>
      </c>
    </row>
    <row r="135" spans="1:4" ht="25.5">
      <c r="A135" s="21"/>
      <c r="B135" s="51"/>
      <c r="C135" s="29" t="s">
        <v>48</v>
      </c>
      <c r="D135" s="72" t="s">
        <v>279</v>
      </c>
    </row>
    <row r="136" spans="1:4" ht="25.5">
      <c r="A136" s="21"/>
      <c r="B136" s="51"/>
      <c r="C136" s="29" t="s">
        <v>48</v>
      </c>
      <c r="D136" s="72" t="s">
        <v>279</v>
      </c>
    </row>
    <row r="137" spans="1:4" ht="25.5">
      <c r="A137" s="21"/>
      <c r="B137" s="51"/>
      <c r="C137" s="29" t="s">
        <v>48</v>
      </c>
      <c r="D137" s="72" t="s">
        <v>279</v>
      </c>
    </row>
    <row r="138" spans="1:4" ht="25.5">
      <c r="A138" s="21"/>
      <c r="B138" s="51"/>
      <c r="C138" s="29" t="s">
        <v>48</v>
      </c>
      <c r="D138" s="72" t="s">
        <v>279</v>
      </c>
    </row>
    <row r="139" spans="1:4" ht="25.5">
      <c r="A139" s="21"/>
      <c r="B139" s="51"/>
      <c r="C139" s="29" t="s">
        <v>48</v>
      </c>
      <c r="D139" s="72" t="s">
        <v>279</v>
      </c>
    </row>
    <row r="140" spans="1:4" ht="25.5">
      <c r="A140" s="21"/>
      <c r="B140" s="51"/>
      <c r="C140" s="29" t="s">
        <v>48</v>
      </c>
      <c r="D140" s="72" t="s">
        <v>279</v>
      </c>
    </row>
    <row r="141" spans="1:4" ht="25.5">
      <c r="A141" s="21"/>
      <c r="B141" s="51"/>
      <c r="C141" s="29" t="s">
        <v>48</v>
      </c>
      <c r="D141" s="72" t="s">
        <v>279</v>
      </c>
    </row>
    <row r="142" spans="1:4" ht="25.5">
      <c r="A142" s="21"/>
      <c r="B142" s="51"/>
      <c r="C142" s="29" t="s">
        <v>48</v>
      </c>
      <c r="D142" s="72" t="s">
        <v>279</v>
      </c>
    </row>
    <row r="143" spans="1:4" ht="25.5">
      <c r="A143" s="21"/>
      <c r="B143" s="51"/>
      <c r="C143" s="29" t="s">
        <v>48</v>
      </c>
      <c r="D143" s="72" t="s">
        <v>279</v>
      </c>
    </row>
    <row r="144" spans="1:4" ht="25.5">
      <c r="A144" s="21"/>
      <c r="B144" s="51"/>
      <c r="C144" s="29" t="s">
        <v>48</v>
      </c>
      <c r="D144" s="72" t="s">
        <v>279</v>
      </c>
    </row>
    <row r="145" spans="1:4" ht="25.5">
      <c r="A145" s="21"/>
      <c r="B145" s="51"/>
      <c r="C145" s="29" t="s">
        <v>48</v>
      </c>
      <c r="D145" s="72" t="s">
        <v>279</v>
      </c>
    </row>
    <row r="146" spans="1:4" ht="25.5">
      <c r="A146" s="53"/>
      <c r="B146" s="43"/>
      <c r="C146" s="29" t="s">
        <v>48</v>
      </c>
      <c r="D146" s="72" t="s">
        <v>279</v>
      </c>
    </row>
    <row r="147" spans="1:4" ht="25.5">
      <c r="A147" s="33"/>
      <c r="B147" s="41"/>
      <c r="C147" s="29" t="s">
        <v>48</v>
      </c>
      <c r="D147" s="72" t="s">
        <v>279</v>
      </c>
    </row>
    <row r="148" spans="1:4" ht="25.5">
      <c r="A148" s="33"/>
      <c r="B148" s="41"/>
      <c r="C148" s="29" t="s">
        <v>48</v>
      </c>
      <c r="D148" s="72" t="s">
        <v>279</v>
      </c>
    </row>
    <row r="149" spans="1:4" ht="25.5">
      <c r="A149" s="33"/>
      <c r="B149" s="41"/>
      <c r="C149" s="29" t="s">
        <v>48</v>
      </c>
      <c r="D149" s="72" t="s">
        <v>279</v>
      </c>
    </row>
    <row r="150" spans="1:4" ht="25.5">
      <c r="A150" s="33"/>
      <c r="B150" s="41"/>
      <c r="C150" s="29" t="s">
        <v>48</v>
      </c>
      <c r="D150" s="72" t="s">
        <v>279</v>
      </c>
    </row>
    <row r="151" spans="1:4" ht="15">
      <c r="A151" s="33"/>
      <c r="B151" s="41"/>
      <c r="C151" s="29"/>
      <c r="D151" s="72"/>
    </row>
    <row r="152" spans="1:4" ht="25.5">
      <c r="A152" s="33"/>
      <c r="B152" s="41"/>
      <c r="C152" s="29" t="s">
        <v>48</v>
      </c>
      <c r="D152" s="62"/>
    </row>
    <row r="153" spans="1:4">
      <c r="A153" s="21" t="s">
        <v>13</v>
      </c>
      <c r="B153" s="8">
        <f>B154+B155+B156</f>
        <v>0</v>
      </c>
      <c r="C153" s="3"/>
      <c r="D153" s="4"/>
    </row>
    <row r="154" spans="1:4">
      <c r="A154" s="21"/>
      <c r="B154" s="8"/>
      <c r="C154" s="3"/>
      <c r="D154" s="4"/>
    </row>
    <row r="155" spans="1:4">
      <c r="A155" s="18"/>
      <c r="B155" s="8"/>
      <c r="C155" s="3"/>
      <c r="D155" s="4"/>
    </row>
    <row r="156" spans="1:4">
      <c r="A156" s="60"/>
      <c r="B156" s="8"/>
      <c r="C156" s="3"/>
      <c r="D156" s="4"/>
    </row>
    <row r="157" spans="1:4" ht="13.5" thickBot="1">
      <c r="A157" s="37" t="s">
        <v>14</v>
      </c>
      <c r="B157" s="69">
        <f>+B7+B13+B84+B98+B101+B112+B153</f>
        <v>406041.32</v>
      </c>
      <c r="C157" s="38"/>
      <c r="D157" s="39"/>
    </row>
    <row r="158" spans="1:4">
      <c r="A158" s="10"/>
      <c r="B158" s="10"/>
      <c r="C158" s="10"/>
      <c r="D158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0"/>
  <sheetViews>
    <sheetView topLeftCell="A6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982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SUM(B14:B27)</f>
        <v>16502055.92</v>
      </c>
      <c r="C13" s="20"/>
      <c r="D13" s="55"/>
    </row>
    <row r="14" spans="1:4">
      <c r="A14" s="21" t="s">
        <v>21</v>
      </c>
      <c r="B14" s="8">
        <v>2397.9299999999998</v>
      </c>
      <c r="C14" s="83" t="s">
        <v>967</v>
      </c>
      <c r="D14" s="58" t="s">
        <v>968</v>
      </c>
    </row>
    <row r="15" spans="1:4">
      <c r="A15" s="21"/>
      <c r="B15" s="8">
        <v>12722645.68</v>
      </c>
      <c r="C15" s="83" t="s">
        <v>983</v>
      </c>
      <c r="D15" s="58" t="s">
        <v>502</v>
      </c>
    </row>
    <row r="16" spans="1:4">
      <c r="A16" s="21"/>
      <c r="B16" s="8">
        <v>77052.5</v>
      </c>
      <c r="C16" s="83" t="s">
        <v>226</v>
      </c>
      <c r="D16" s="58" t="s">
        <v>984</v>
      </c>
    </row>
    <row r="17" spans="1:4">
      <c r="A17" s="21"/>
      <c r="B17" s="8">
        <v>11097.1</v>
      </c>
      <c r="C17" s="83" t="s">
        <v>44</v>
      </c>
      <c r="D17" s="58" t="s">
        <v>454</v>
      </c>
    </row>
    <row r="18" spans="1:4">
      <c r="A18" s="21"/>
      <c r="B18" s="8">
        <v>1487.5</v>
      </c>
      <c r="C18" s="83" t="s">
        <v>985</v>
      </c>
      <c r="D18" s="58" t="s">
        <v>327</v>
      </c>
    </row>
    <row r="19" spans="1:4">
      <c r="A19" s="21"/>
      <c r="B19" s="8">
        <v>453.39</v>
      </c>
      <c r="C19" s="83" t="s">
        <v>328</v>
      </c>
      <c r="D19" s="58" t="s">
        <v>948</v>
      </c>
    </row>
    <row r="20" spans="1:4">
      <c r="A20" s="21"/>
      <c r="B20" s="8">
        <v>649.02</v>
      </c>
      <c r="C20" s="83" t="s">
        <v>456</v>
      </c>
      <c r="D20" s="58" t="s">
        <v>986</v>
      </c>
    </row>
    <row r="21" spans="1:4">
      <c r="A21" s="21"/>
      <c r="B21" s="8">
        <v>18</v>
      </c>
      <c r="C21" s="83" t="s">
        <v>636</v>
      </c>
      <c r="D21" s="58" t="s">
        <v>987</v>
      </c>
    </row>
    <row r="22" spans="1:4">
      <c r="A22" s="21"/>
      <c r="B22" s="8">
        <v>1480.55</v>
      </c>
      <c r="C22" s="83" t="s">
        <v>328</v>
      </c>
      <c r="D22" s="58" t="s">
        <v>988</v>
      </c>
    </row>
    <row r="23" spans="1:4">
      <c r="A23" s="21"/>
      <c r="B23" s="8">
        <v>41</v>
      </c>
      <c r="C23" s="83" t="s">
        <v>636</v>
      </c>
      <c r="D23" s="58" t="s">
        <v>989</v>
      </c>
    </row>
    <row r="24" spans="1:4">
      <c r="A24" s="21"/>
      <c r="B24" s="8">
        <v>2370.92</v>
      </c>
      <c r="C24" s="83" t="s">
        <v>250</v>
      </c>
      <c r="D24" s="58" t="s">
        <v>990</v>
      </c>
    </row>
    <row r="25" spans="1:4" ht="24">
      <c r="A25" s="21"/>
      <c r="B25" s="8">
        <v>2876.42</v>
      </c>
      <c r="C25" s="83" t="s">
        <v>394</v>
      </c>
      <c r="D25" s="58" t="s">
        <v>990</v>
      </c>
    </row>
    <row r="26" spans="1:4">
      <c r="A26" s="21"/>
      <c r="B26" s="8">
        <v>3538340.11</v>
      </c>
      <c r="C26" s="70" t="s">
        <v>226</v>
      </c>
      <c r="D26" s="4" t="s">
        <v>991</v>
      </c>
    </row>
    <row r="27" spans="1:4" ht="13.5" thickBot="1">
      <c r="A27" s="21"/>
      <c r="B27" s="8">
        <v>141145.79999999999</v>
      </c>
      <c r="C27" s="70" t="s">
        <v>992</v>
      </c>
      <c r="D27" s="4" t="s">
        <v>993</v>
      </c>
    </row>
    <row r="28" spans="1:4" hidden="1">
      <c r="A28" s="21"/>
      <c r="B28" s="8"/>
      <c r="C28" s="70"/>
      <c r="D28" s="4"/>
    </row>
    <row r="29" spans="1:4" hidden="1">
      <c r="A29" s="21"/>
      <c r="B29" s="8"/>
      <c r="C29" s="70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6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t="13.5" hidden="1" thickBot="1">
      <c r="A80" s="21"/>
      <c r="B80" s="8"/>
      <c r="C80" s="3"/>
      <c r="D80" s="4"/>
    </row>
    <row r="81" spans="1:4" ht="25.5">
      <c r="A81" s="19" t="s">
        <v>7</v>
      </c>
      <c r="B81" s="25">
        <f>SUM(B82:B96)</f>
        <v>147043641</v>
      </c>
      <c r="C81" s="20"/>
      <c r="D81" s="22"/>
    </row>
    <row r="82" spans="1:4">
      <c r="A82" s="21"/>
      <c r="B82" s="8">
        <v>7323000</v>
      </c>
      <c r="C82" s="29" t="s">
        <v>980</v>
      </c>
      <c r="D82" s="72" t="s">
        <v>914</v>
      </c>
    </row>
    <row r="83" spans="1:4">
      <c r="A83" s="21"/>
      <c r="B83" s="8">
        <v>1266000</v>
      </c>
      <c r="C83" s="29" t="s">
        <v>980</v>
      </c>
      <c r="D83" s="72" t="s">
        <v>914</v>
      </c>
    </row>
    <row r="84" spans="1:4">
      <c r="A84" s="21"/>
      <c r="B84" s="8">
        <v>195000</v>
      </c>
      <c r="C84" s="29" t="s">
        <v>980</v>
      </c>
      <c r="D84" s="72" t="s">
        <v>914</v>
      </c>
    </row>
    <row r="85" spans="1:4">
      <c r="A85" s="21"/>
      <c r="B85" s="8">
        <v>10208000</v>
      </c>
      <c r="C85" s="29" t="s">
        <v>980</v>
      </c>
      <c r="D85" s="72" t="s">
        <v>914</v>
      </c>
    </row>
    <row r="86" spans="1:4">
      <c r="A86" s="21"/>
      <c r="B86" s="8">
        <v>4304000</v>
      </c>
      <c r="C86" s="29" t="s">
        <v>980</v>
      </c>
      <c r="D86" s="72" t="s">
        <v>914</v>
      </c>
    </row>
    <row r="87" spans="1:4">
      <c r="A87" s="21"/>
      <c r="B87" s="8">
        <v>3457000</v>
      </c>
      <c r="C87" s="29" t="s">
        <v>980</v>
      </c>
      <c r="D87" s="72" t="s">
        <v>914</v>
      </c>
    </row>
    <row r="88" spans="1:4">
      <c r="A88" s="21"/>
      <c r="B88" s="8">
        <v>26090000</v>
      </c>
      <c r="C88" s="29" t="s">
        <v>980</v>
      </c>
      <c r="D88" s="72" t="s">
        <v>914</v>
      </c>
    </row>
    <row r="89" spans="1:4">
      <c r="A89" s="21"/>
      <c r="B89" s="8">
        <v>66186601</v>
      </c>
      <c r="C89" s="29" t="s">
        <v>980</v>
      </c>
      <c r="D89" s="72" t="s">
        <v>914</v>
      </c>
    </row>
    <row r="90" spans="1:4">
      <c r="A90" s="21"/>
      <c r="B90" s="8">
        <v>2466000</v>
      </c>
      <c r="C90" s="29" t="s">
        <v>980</v>
      </c>
      <c r="D90" s="72" t="s">
        <v>914</v>
      </c>
    </row>
    <row r="91" spans="1:4">
      <c r="A91" s="21"/>
      <c r="B91" s="8">
        <v>5127000</v>
      </c>
      <c r="C91" s="29" t="s">
        <v>980</v>
      </c>
      <c r="D91" s="72" t="s">
        <v>914</v>
      </c>
    </row>
    <row r="92" spans="1:4">
      <c r="A92" s="21"/>
      <c r="B92" s="8">
        <v>17090000</v>
      </c>
      <c r="C92" s="29" t="s">
        <v>980</v>
      </c>
      <c r="D92" s="72" t="s">
        <v>914</v>
      </c>
    </row>
    <row r="93" spans="1:4">
      <c r="A93" s="21"/>
      <c r="B93" s="57">
        <v>18000</v>
      </c>
      <c r="C93" s="29" t="s">
        <v>980</v>
      </c>
      <c r="D93" s="72" t="s">
        <v>915</v>
      </c>
    </row>
    <row r="94" spans="1:4">
      <c r="A94" s="21"/>
      <c r="B94" s="32">
        <v>159040</v>
      </c>
      <c r="C94" s="29" t="s">
        <v>980</v>
      </c>
      <c r="D94" s="72" t="s">
        <v>915</v>
      </c>
    </row>
    <row r="95" spans="1:4">
      <c r="A95" s="21"/>
      <c r="B95" s="32">
        <v>2880000</v>
      </c>
      <c r="C95" s="29" t="s">
        <v>980</v>
      </c>
      <c r="D95" s="72" t="s">
        <v>915</v>
      </c>
    </row>
    <row r="96" spans="1:4">
      <c r="A96" s="21"/>
      <c r="B96" s="32">
        <v>274000</v>
      </c>
      <c r="C96" s="29" t="s">
        <v>980</v>
      </c>
      <c r="D96" s="72" t="s">
        <v>915</v>
      </c>
    </row>
    <row r="97" spans="1:4">
      <c r="A97" s="21"/>
      <c r="B97" s="32"/>
      <c r="C97" s="29"/>
      <c r="D97" s="72"/>
    </row>
    <row r="98" spans="1:4" hidden="1">
      <c r="A98" s="21"/>
      <c r="B98" s="32"/>
      <c r="C98" s="29"/>
      <c r="D98" s="72"/>
    </row>
    <row r="99" spans="1:4" hidden="1">
      <c r="A99" s="21"/>
      <c r="B99" s="32"/>
      <c r="C99" s="29"/>
      <c r="D99" s="72"/>
    </row>
    <row r="100" spans="1:4" hidden="1">
      <c r="A100" s="21"/>
      <c r="B100" s="32"/>
      <c r="C100" s="29"/>
      <c r="D100" s="72"/>
    </row>
    <row r="101" spans="1:4" hidden="1">
      <c r="A101" s="19" t="s">
        <v>8</v>
      </c>
      <c r="B101" s="23"/>
      <c r="C101" s="20"/>
      <c r="D101" s="72"/>
    </row>
    <row r="102" spans="1:4" hidden="1">
      <c r="A102" s="21" t="s">
        <v>9</v>
      </c>
      <c r="B102" s="8"/>
      <c r="C102" s="29"/>
      <c r="D102" s="72"/>
    </row>
    <row r="103" spans="1:4" hidden="1">
      <c r="A103" s="21"/>
      <c r="B103" s="8"/>
      <c r="C103" s="6"/>
      <c r="D103" s="72"/>
    </row>
    <row r="104" spans="1:4" ht="51" hidden="1">
      <c r="A104" s="19" t="s">
        <v>10</v>
      </c>
      <c r="B104" s="23"/>
      <c r="C104" s="20"/>
      <c r="D104" s="72"/>
    </row>
    <row r="105" spans="1:4" hidden="1">
      <c r="A105" s="21"/>
      <c r="B105" s="8"/>
      <c r="C105" s="3"/>
      <c r="D105" s="72"/>
    </row>
    <row r="106" spans="1:4" hidden="1">
      <c r="A106" s="21"/>
      <c r="B106" s="8"/>
      <c r="C106" s="29"/>
      <c r="D106" s="72"/>
    </row>
    <row r="107" spans="1:4" hidden="1">
      <c r="A107" s="21"/>
      <c r="B107" s="8"/>
      <c r="C107" s="3"/>
      <c r="D107" s="72"/>
    </row>
    <row r="108" spans="1:4" hidden="1">
      <c r="A108" s="21"/>
      <c r="B108" s="8"/>
      <c r="C108" s="29"/>
      <c r="D108" s="72"/>
    </row>
    <row r="109" spans="1:4" hidden="1">
      <c r="A109" s="21"/>
      <c r="B109" s="8"/>
      <c r="C109" s="29"/>
      <c r="D109" s="72"/>
    </row>
    <row r="110" spans="1:4" hidden="1">
      <c r="A110" s="21"/>
      <c r="B110" s="8"/>
      <c r="C110" s="3"/>
      <c r="D110" s="72"/>
    </row>
    <row r="111" spans="1:4" hidden="1">
      <c r="A111" s="21"/>
      <c r="B111" s="8"/>
      <c r="C111" s="3"/>
      <c r="D111" s="72"/>
    </row>
    <row r="112" spans="1:4" hidden="1">
      <c r="A112" s="21"/>
      <c r="B112" s="8"/>
      <c r="C112" s="3"/>
      <c r="D112" s="72"/>
    </row>
    <row r="113" spans="1:4" hidden="1">
      <c r="A113" s="21"/>
      <c r="B113" s="8"/>
      <c r="C113" s="3"/>
      <c r="D113" s="72"/>
    </row>
    <row r="114" spans="1:4" hidden="1">
      <c r="A114" s="21"/>
      <c r="B114" s="8"/>
      <c r="C114" s="3"/>
      <c r="D114" s="72"/>
    </row>
    <row r="115" spans="1:4" ht="38.25" hidden="1">
      <c r="A115" s="19" t="s">
        <v>11</v>
      </c>
      <c r="B115" s="23"/>
      <c r="C115" s="20"/>
      <c r="D115" s="72"/>
    </row>
    <row r="116" spans="1:4" ht="25.5" hidden="1">
      <c r="A116" s="21" t="s">
        <v>12</v>
      </c>
      <c r="B116" s="23"/>
      <c r="C116" s="20"/>
      <c r="D116" s="72"/>
    </row>
    <row r="117" spans="1:4" hidden="1">
      <c r="A117" s="21" t="s">
        <v>27</v>
      </c>
      <c r="B117" s="8"/>
      <c r="C117" s="3"/>
      <c r="D117" s="72"/>
    </row>
    <row r="118" spans="1:4" hidden="1">
      <c r="A118" s="59"/>
      <c r="B118" s="8"/>
      <c r="C118" s="29"/>
      <c r="D118" s="72"/>
    </row>
    <row r="119" spans="1:4" hidden="1">
      <c r="A119" s="44"/>
      <c r="B119" s="8"/>
      <c r="C119" s="3"/>
      <c r="D119" s="72"/>
    </row>
    <row r="120" spans="1:4" hidden="1">
      <c r="A120" s="21"/>
      <c r="B120" s="8"/>
      <c r="C120" s="29"/>
      <c r="D120" s="72"/>
    </row>
    <row r="121" spans="1:4" hidden="1">
      <c r="A121" s="61"/>
      <c r="B121" s="8"/>
      <c r="C121" s="29"/>
      <c r="D121" s="72"/>
    </row>
    <row r="122" spans="1:4" hidden="1">
      <c r="A122" s="61"/>
      <c r="B122" s="46"/>
      <c r="C122" s="45"/>
      <c r="D122" s="72"/>
    </row>
    <row r="123" spans="1:4" hidden="1">
      <c r="A123" s="61"/>
      <c r="B123" s="46"/>
      <c r="C123" s="45"/>
      <c r="D123" s="72"/>
    </row>
    <row r="124" spans="1:4" hidden="1">
      <c r="A124" s="61"/>
      <c r="B124" s="46"/>
      <c r="C124" s="45"/>
      <c r="D124" s="72"/>
    </row>
    <row r="125" spans="1:4" hidden="1">
      <c r="A125" s="61"/>
      <c r="B125" s="46"/>
      <c r="C125" s="45"/>
      <c r="D125" s="72"/>
    </row>
    <row r="126" spans="1:4" hidden="1">
      <c r="A126" s="21"/>
      <c r="B126" s="46"/>
      <c r="C126" s="47"/>
      <c r="D126" s="72"/>
    </row>
    <row r="127" spans="1:4" hidden="1">
      <c r="A127" s="21"/>
      <c r="B127" s="46"/>
      <c r="C127" s="42"/>
      <c r="D127" s="72"/>
    </row>
    <row r="128" spans="1:4" hidden="1">
      <c r="A128" s="21"/>
      <c r="B128" s="48"/>
      <c r="C128" s="47"/>
      <c r="D128" s="72"/>
    </row>
    <row r="129" spans="1:4" hidden="1">
      <c r="A129" s="21"/>
      <c r="B129" s="49"/>
      <c r="C129" s="50"/>
      <c r="D129" s="72"/>
    </row>
    <row r="130" spans="1:4" hidden="1">
      <c r="A130" s="21"/>
      <c r="B130" s="51"/>
      <c r="C130" s="52"/>
      <c r="D130" s="72"/>
    </row>
    <row r="131" spans="1:4" hidden="1">
      <c r="A131" s="21"/>
      <c r="B131" s="51"/>
      <c r="C131" s="52"/>
      <c r="D131" s="72"/>
    </row>
    <row r="132" spans="1:4" hidden="1">
      <c r="A132" s="21"/>
      <c r="B132" s="51"/>
      <c r="C132" s="52"/>
      <c r="D132" s="72"/>
    </row>
    <row r="133" spans="1:4" hidden="1">
      <c r="A133" s="21"/>
      <c r="B133" s="51"/>
      <c r="C133" s="52"/>
      <c r="D133" s="72"/>
    </row>
    <row r="134" spans="1:4" hidden="1">
      <c r="A134" s="21"/>
      <c r="B134" s="51"/>
      <c r="C134" s="52"/>
      <c r="D134" s="72"/>
    </row>
    <row r="135" spans="1:4" hidden="1">
      <c r="A135" s="21"/>
      <c r="B135" s="51"/>
      <c r="C135" s="52"/>
      <c r="D135" s="72"/>
    </row>
    <row r="136" spans="1:4" hidden="1">
      <c r="A136" s="21"/>
      <c r="B136" s="51"/>
      <c r="C136" s="52"/>
      <c r="D136" s="72"/>
    </row>
    <row r="137" spans="1:4" hidden="1">
      <c r="A137" s="21"/>
      <c r="B137" s="51"/>
      <c r="C137" s="52"/>
      <c r="D137" s="72"/>
    </row>
    <row r="138" spans="1:4" hidden="1">
      <c r="A138" s="21"/>
      <c r="B138" s="51"/>
      <c r="C138" s="52"/>
      <c r="D138" s="72"/>
    </row>
    <row r="139" spans="1:4" hidden="1">
      <c r="A139" s="21"/>
      <c r="B139" s="51"/>
      <c r="C139" s="52"/>
      <c r="D139" s="72"/>
    </row>
    <row r="140" spans="1:4" hidden="1">
      <c r="A140" s="21"/>
      <c r="B140" s="51"/>
      <c r="C140" s="52"/>
      <c r="D140" s="72"/>
    </row>
    <row r="141" spans="1:4" hidden="1">
      <c r="A141" s="21"/>
      <c r="B141" s="51"/>
      <c r="C141" s="30"/>
      <c r="D141" s="72"/>
    </row>
    <row r="142" spans="1:4" hidden="1">
      <c r="A142" s="21"/>
      <c r="B142" s="51"/>
      <c r="C142" s="30"/>
      <c r="D142" s="72"/>
    </row>
    <row r="143" spans="1:4" hidden="1">
      <c r="A143" s="21"/>
      <c r="B143" s="51"/>
      <c r="C143" s="30"/>
      <c r="D143" s="72"/>
    </row>
    <row r="144" spans="1:4" hidden="1">
      <c r="A144" s="21"/>
      <c r="B144" s="51"/>
      <c r="C144" s="30"/>
      <c r="D144" s="72"/>
    </row>
    <row r="145" spans="1:4" hidden="1">
      <c r="A145" s="21"/>
      <c r="B145" s="51"/>
      <c r="C145" s="30"/>
      <c r="D145" s="72"/>
    </row>
    <row r="146" spans="1:4" hidden="1">
      <c r="A146" s="21"/>
      <c r="B146" s="51"/>
      <c r="C146" s="30"/>
      <c r="D146" s="72"/>
    </row>
    <row r="147" spans="1:4" hidden="1">
      <c r="A147" s="21"/>
      <c r="B147" s="51"/>
      <c r="C147" s="30"/>
      <c r="D147" s="72"/>
    </row>
    <row r="148" spans="1:4" hidden="1">
      <c r="A148" s="21"/>
      <c r="B148" s="51"/>
      <c r="C148" s="30"/>
      <c r="D148" s="72"/>
    </row>
    <row r="149" spans="1:4" hidden="1">
      <c r="A149" s="53"/>
      <c r="B149" s="43"/>
      <c r="C149" s="54"/>
      <c r="D149" s="72"/>
    </row>
    <row r="150" spans="1:4" ht="15" hidden="1">
      <c r="A150" s="33"/>
      <c r="B150" s="41"/>
      <c r="C150" s="30"/>
      <c r="D150" s="72"/>
    </row>
    <row r="151" spans="1:4" ht="15" hidden="1">
      <c r="A151" s="33"/>
      <c r="B151" s="41"/>
      <c r="C151" s="30"/>
      <c r="D151" s="72"/>
    </row>
    <row r="152" spans="1:4" ht="15" hidden="1">
      <c r="A152" s="33"/>
      <c r="B152" s="41"/>
      <c r="C152" s="30"/>
      <c r="D152" s="72"/>
    </row>
    <row r="153" spans="1:4" ht="15" hidden="1">
      <c r="A153" s="33"/>
      <c r="B153" s="41"/>
      <c r="C153" s="30"/>
      <c r="D153" s="72"/>
    </row>
    <row r="154" spans="1:4" ht="15" hidden="1">
      <c r="A154" s="33"/>
      <c r="B154" s="41"/>
      <c r="C154" s="30"/>
      <c r="D154" s="72"/>
    </row>
    <row r="155" spans="1:4">
      <c r="A155" s="21" t="s">
        <v>13</v>
      </c>
      <c r="B155" s="8"/>
      <c r="C155" s="3"/>
      <c r="D155" s="72"/>
    </row>
    <row r="156" spans="1:4">
      <c r="A156" s="21"/>
      <c r="B156" s="8"/>
      <c r="C156" s="3"/>
      <c r="D156" s="72"/>
    </row>
    <row r="157" spans="1:4">
      <c r="A157" s="18"/>
      <c r="B157" s="8"/>
      <c r="C157" s="3"/>
      <c r="D157" s="72"/>
    </row>
    <row r="158" spans="1:4">
      <c r="A158" s="60"/>
      <c r="B158" s="8"/>
      <c r="C158" s="3"/>
      <c r="D158" s="4"/>
    </row>
    <row r="159" spans="1:4" ht="13.5" thickBot="1">
      <c r="A159" s="37" t="s">
        <v>14</v>
      </c>
      <c r="B159" s="69">
        <f>B7+B13+B81</f>
        <v>163545696.91999999</v>
      </c>
      <c r="C159" s="38"/>
      <c r="D159" s="39"/>
    </row>
    <row r="160" spans="1:4">
      <c r="A160" s="10"/>
      <c r="B160" s="10"/>
      <c r="C160" s="10"/>
      <c r="D16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8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5" ht="15.75">
      <c r="A1" s="10"/>
      <c r="B1" s="10"/>
      <c r="C1" s="11"/>
      <c r="D1" s="10"/>
      <c r="E1" s="10"/>
    </row>
    <row r="2" spans="1:5" ht="22.5">
      <c r="A2" s="10"/>
      <c r="B2" s="13" t="s">
        <v>15</v>
      </c>
      <c r="C2" s="31"/>
      <c r="D2" s="31"/>
      <c r="E2" s="10"/>
    </row>
    <row r="3" spans="1:5">
      <c r="A3" s="10"/>
      <c r="B3" s="10"/>
      <c r="C3" s="10"/>
      <c r="D3" s="10"/>
      <c r="E3" s="85"/>
    </row>
    <row r="4" spans="1:5">
      <c r="A4" s="265" t="s">
        <v>0</v>
      </c>
      <c r="B4" s="265"/>
      <c r="C4" s="265"/>
      <c r="D4" s="265"/>
      <c r="E4" s="31"/>
    </row>
    <row r="5" spans="1:5" ht="13.5" thickBot="1">
      <c r="A5" s="265" t="s">
        <v>281</v>
      </c>
      <c r="B5" s="265"/>
      <c r="C5" s="265"/>
      <c r="D5" s="265"/>
      <c r="E5" s="10"/>
    </row>
    <row r="6" spans="1:5" ht="26.25" thickBot="1">
      <c r="A6" s="15" t="s">
        <v>1</v>
      </c>
      <c r="B6" s="28" t="s">
        <v>23</v>
      </c>
      <c r="C6" s="16" t="s">
        <v>2</v>
      </c>
      <c r="D6" s="17" t="s">
        <v>3</v>
      </c>
      <c r="E6" s="10"/>
    </row>
    <row r="7" spans="1:5">
      <c r="A7" s="24" t="s">
        <v>5</v>
      </c>
      <c r="B7" s="25">
        <f>SUM(B8:B12)</f>
        <v>0</v>
      </c>
      <c r="C7" s="26"/>
      <c r="D7" s="27"/>
      <c r="E7" s="10"/>
    </row>
    <row r="8" spans="1:5">
      <c r="A8" s="21" t="s">
        <v>4</v>
      </c>
      <c r="B8" s="8"/>
      <c r="C8" s="3"/>
      <c r="D8" s="4"/>
      <c r="E8" s="10"/>
    </row>
    <row r="9" spans="1:5">
      <c r="A9" s="21" t="s">
        <v>4</v>
      </c>
      <c r="B9" s="8"/>
      <c r="C9" s="3"/>
      <c r="D9" s="4"/>
      <c r="E9" s="10"/>
    </row>
    <row r="10" spans="1:5">
      <c r="A10" s="21"/>
      <c r="B10" s="8"/>
      <c r="C10" s="3"/>
      <c r="D10" s="4"/>
      <c r="E10" s="10"/>
    </row>
    <row r="11" spans="1:5">
      <c r="A11" s="21"/>
      <c r="B11" s="8"/>
      <c r="C11" s="3"/>
      <c r="D11" s="4"/>
      <c r="E11" s="10"/>
    </row>
    <row r="12" spans="1:5" ht="13.5" thickBot="1">
      <c r="A12" s="21"/>
      <c r="B12" s="8"/>
      <c r="C12" s="3"/>
      <c r="D12" s="4"/>
      <c r="E12" s="10"/>
    </row>
    <row r="13" spans="1:5">
      <c r="A13" s="19" t="s">
        <v>6</v>
      </c>
      <c r="B13" s="25">
        <f>SUM(B14:B28)</f>
        <v>5000</v>
      </c>
      <c r="C13" s="20"/>
      <c r="D13" s="55"/>
      <c r="E13" s="10"/>
    </row>
    <row r="14" spans="1:5">
      <c r="A14" s="21" t="s">
        <v>21</v>
      </c>
      <c r="B14" s="8">
        <v>5000</v>
      </c>
      <c r="C14" s="83" t="s">
        <v>282</v>
      </c>
      <c r="D14" s="58" t="s">
        <v>283</v>
      </c>
      <c r="E14" s="10"/>
    </row>
    <row r="15" spans="1:5" hidden="1">
      <c r="A15" s="21"/>
      <c r="B15" s="8"/>
      <c r="C15" s="29"/>
      <c r="D15" s="58"/>
      <c r="E15" s="86"/>
    </row>
    <row r="16" spans="1:5" hidden="1">
      <c r="A16" s="21"/>
      <c r="B16" s="8"/>
      <c r="C16" s="29"/>
      <c r="D16" s="58"/>
      <c r="E16" s="10"/>
    </row>
    <row r="17" spans="1:5" hidden="1">
      <c r="A17" s="21"/>
      <c r="B17" s="8"/>
      <c r="C17" s="70"/>
      <c r="D17" s="58"/>
      <c r="E17" s="10"/>
    </row>
    <row r="18" spans="1:5" hidden="1">
      <c r="A18" s="21"/>
      <c r="B18" s="8"/>
      <c r="C18" s="29"/>
      <c r="D18" s="58"/>
      <c r="E18" s="10"/>
    </row>
    <row r="19" spans="1:5" hidden="1">
      <c r="A19" s="21"/>
      <c r="B19" s="8"/>
      <c r="C19" s="3"/>
      <c r="D19" s="4"/>
      <c r="E19" s="10"/>
    </row>
    <row r="20" spans="1:5" hidden="1">
      <c r="A20" s="21"/>
      <c r="B20" s="8"/>
      <c r="C20" s="3"/>
      <c r="D20" s="4"/>
      <c r="E20" s="10"/>
    </row>
    <row r="21" spans="1:5" hidden="1">
      <c r="A21" s="21"/>
      <c r="B21" s="8"/>
      <c r="C21" s="3"/>
      <c r="D21" s="4"/>
      <c r="E21" s="10"/>
    </row>
    <row r="22" spans="1:5" hidden="1">
      <c r="A22" s="21"/>
      <c r="B22" s="8"/>
      <c r="C22" s="3"/>
      <c r="D22" s="4"/>
      <c r="E22" s="10"/>
    </row>
    <row r="23" spans="1:5" hidden="1">
      <c r="A23" s="21"/>
      <c r="B23" s="8"/>
      <c r="C23" s="3"/>
      <c r="D23" s="4"/>
      <c r="E23" s="10"/>
    </row>
    <row r="24" spans="1:5" hidden="1">
      <c r="A24" s="21"/>
      <c r="B24" s="8"/>
      <c r="C24" s="3"/>
      <c r="D24" s="4"/>
      <c r="E24" s="10"/>
    </row>
    <row r="25" spans="1:5" hidden="1">
      <c r="A25" s="21"/>
      <c r="B25" s="8"/>
      <c r="C25" s="3"/>
      <c r="D25" s="4"/>
      <c r="E25" s="10"/>
    </row>
    <row r="26" spans="1:5" hidden="1">
      <c r="A26" s="21"/>
      <c r="B26" s="8"/>
      <c r="C26" s="3"/>
      <c r="D26" s="4"/>
      <c r="E26" s="10"/>
    </row>
    <row r="27" spans="1:5" hidden="1">
      <c r="A27" s="21"/>
      <c r="B27" s="8"/>
      <c r="C27" s="3"/>
      <c r="D27" s="4"/>
      <c r="E27" s="10"/>
    </row>
    <row r="28" spans="1:5" hidden="1">
      <c r="A28" s="21"/>
      <c r="B28" s="8"/>
      <c r="C28" s="3"/>
      <c r="D28" s="4"/>
      <c r="E28" s="10"/>
    </row>
    <row r="29" spans="1:5" hidden="1">
      <c r="A29" s="21"/>
      <c r="B29" s="8"/>
      <c r="C29" s="3"/>
      <c r="D29" s="4"/>
      <c r="E29" s="10"/>
    </row>
    <row r="30" spans="1:5" hidden="1">
      <c r="A30" s="21"/>
      <c r="B30" s="8"/>
      <c r="C30" s="3"/>
      <c r="D30" s="4"/>
      <c r="E30" s="10"/>
    </row>
    <row r="31" spans="1:5" hidden="1">
      <c r="A31" s="21"/>
      <c r="B31" s="8"/>
      <c r="C31" s="3"/>
      <c r="D31" s="4"/>
      <c r="E31" s="10"/>
    </row>
    <row r="32" spans="1:5" hidden="1">
      <c r="A32" s="21"/>
      <c r="B32" s="8"/>
      <c r="C32" s="3"/>
      <c r="D32" s="4"/>
      <c r="E32" s="10"/>
    </row>
    <row r="33" spans="1:5" hidden="1">
      <c r="A33" s="21"/>
      <c r="B33" s="8"/>
      <c r="C33" s="3"/>
      <c r="D33" s="4"/>
      <c r="E33" s="10"/>
    </row>
    <row r="34" spans="1:5" hidden="1">
      <c r="A34" s="21"/>
      <c r="B34" s="8"/>
      <c r="C34" s="3"/>
      <c r="D34" s="4"/>
      <c r="E34" s="10"/>
    </row>
    <row r="35" spans="1:5" hidden="1">
      <c r="A35" s="21"/>
      <c r="B35" s="8"/>
      <c r="C35" s="3"/>
      <c r="D35" s="4"/>
      <c r="E35" s="10"/>
    </row>
    <row r="36" spans="1:5" hidden="1">
      <c r="A36" s="21"/>
      <c r="B36" s="8"/>
      <c r="C36" s="3"/>
      <c r="D36" s="4"/>
      <c r="E36" s="10"/>
    </row>
    <row r="37" spans="1:5" hidden="1">
      <c r="A37" s="21"/>
      <c r="B37" s="8"/>
      <c r="C37" s="3"/>
      <c r="D37" s="4"/>
      <c r="E37" s="10"/>
    </row>
    <row r="38" spans="1:5" hidden="1">
      <c r="A38" s="21"/>
      <c r="B38" s="8"/>
      <c r="C38" s="3"/>
      <c r="D38" s="4"/>
      <c r="E38" s="10"/>
    </row>
    <row r="39" spans="1:5" hidden="1">
      <c r="A39" s="21"/>
      <c r="B39" s="8"/>
      <c r="C39" s="3"/>
      <c r="D39" s="4"/>
      <c r="E39" s="10"/>
    </row>
    <row r="40" spans="1:5" hidden="1">
      <c r="A40" s="21"/>
      <c r="B40" s="8"/>
      <c r="C40" s="3"/>
      <c r="D40" s="4"/>
      <c r="E40" s="10"/>
    </row>
    <row r="41" spans="1:5" hidden="1">
      <c r="A41" s="21"/>
      <c r="B41" s="8"/>
      <c r="C41" s="3"/>
      <c r="D41" s="4"/>
      <c r="E41" s="10"/>
    </row>
    <row r="42" spans="1:5" hidden="1">
      <c r="A42" s="21"/>
      <c r="B42" s="8"/>
      <c r="C42" s="3"/>
      <c r="D42" s="4"/>
      <c r="E42" s="10"/>
    </row>
    <row r="43" spans="1:5" hidden="1">
      <c r="A43" s="21"/>
      <c r="B43" s="8"/>
      <c r="C43" s="3"/>
      <c r="D43" s="4"/>
      <c r="E43" s="10"/>
    </row>
    <row r="44" spans="1:5" hidden="1">
      <c r="A44" s="21"/>
      <c r="B44" s="8"/>
      <c r="C44" s="3"/>
      <c r="D44" s="4"/>
      <c r="E44" s="10"/>
    </row>
    <row r="45" spans="1:5" hidden="1">
      <c r="A45" s="21"/>
      <c r="B45" s="8"/>
      <c r="C45" s="3"/>
      <c r="D45" s="4"/>
      <c r="E45" s="10"/>
    </row>
    <row r="46" spans="1:5" hidden="1">
      <c r="A46" s="21"/>
      <c r="B46" s="8"/>
      <c r="C46" s="3"/>
      <c r="D46" s="4"/>
      <c r="E46" s="10"/>
    </row>
    <row r="47" spans="1:5" hidden="1">
      <c r="A47" s="21"/>
      <c r="B47" s="8"/>
      <c r="C47" s="3"/>
      <c r="D47" s="4"/>
      <c r="E47" s="10"/>
    </row>
    <row r="48" spans="1:5" hidden="1">
      <c r="A48" s="21"/>
      <c r="B48" s="8"/>
      <c r="C48" s="3"/>
      <c r="D48" s="4"/>
      <c r="E48" s="10"/>
    </row>
    <row r="49" spans="1:5" hidden="1">
      <c r="A49" s="21"/>
      <c r="B49" s="8"/>
      <c r="C49" s="3"/>
      <c r="D49" s="4"/>
      <c r="E49" s="10"/>
    </row>
    <row r="50" spans="1:5" hidden="1">
      <c r="A50" s="21"/>
      <c r="B50" s="8"/>
      <c r="C50" s="3"/>
      <c r="D50" s="4"/>
      <c r="E50" s="10"/>
    </row>
    <row r="51" spans="1:5" hidden="1">
      <c r="A51" s="21"/>
      <c r="B51" s="8"/>
      <c r="C51" s="3"/>
      <c r="D51" s="4"/>
      <c r="E51" s="10"/>
    </row>
    <row r="52" spans="1:5" hidden="1">
      <c r="A52" s="21"/>
      <c r="B52" s="8"/>
      <c r="C52" s="3"/>
      <c r="D52" s="4"/>
      <c r="E52" s="10"/>
    </row>
    <row r="53" spans="1:5" hidden="1">
      <c r="A53" s="21"/>
      <c r="B53" s="8"/>
      <c r="C53" s="3"/>
      <c r="D53" s="4"/>
      <c r="E53" s="10"/>
    </row>
    <row r="54" spans="1:5" hidden="1">
      <c r="A54" s="21"/>
      <c r="B54" s="8"/>
      <c r="C54" s="3"/>
      <c r="D54" s="4"/>
      <c r="E54" s="10"/>
    </row>
    <row r="55" spans="1:5" hidden="1">
      <c r="A55" s="21"/>
      <c r="B55" s="8"/>
      <c r="C55" s="3"/>
      <c r="D55" s="4"/>
      <c r="E55" s="10"/>
    </row>
    <row r="56" spans="1:5" hidden="1">
      <c r="A56" s="21"/>
      <c r="B56" s="8"/>
      <c r="C56" s="6"/>
      <c r="D56" s="4"/>
      <c r="E56" s="10"/>
    </row>
    <row r="57" spans="1:5" hidden="1">
      <c r="A57" s="21"/>
      <c r="B57" s="8"/>
      <c r="C57" s="3"/>
      <c r="D57" s="4"/>
      <c r="E57" s="10"/>
    </row>
    <row r="58" spans="1:5" hidden="1">
      <c r="A58" s="21"/>
      <c r="B58" s="8"/>
      <c r="C58" s="3"/>
      <c r="D58" s="4"/>
      <c r="E58" s="10"/>
    </row>
    <row r="59" spans="1:5" hidden="1">
      <c r="A59" s="21"/>
      <c r="B59" s="8"/>
      <c r="C59" s="3"/>
      <c r="D59" s="4"/>
      <c r="E59" s="86"/>
    </row>
    <row r="60" spans="1:5" hidden="1">
      <c r="A60" s="21"/>
      <c r="B60" s="8"/>
      <c r="C60" s="3"/>
      <c r="D60" s="4"/>
      <c r="E60" s="10"/>
    </row>
    <row r="61" spans="1:5" hidden="1">
      <c r="A61" s="21"/>
      <c r="B61" s="8"/>
      <c r="C61" s="3"/>
      <c r="D61" s="4"/>
      <c r="E61" s="10"/>
    </row>
    <row r="62" spans="1:5" hidden="1">
      <c r="A62" s="21"/>
      <c r="B62" s="8"/>
      <c r="C62" s="3"/>
      <c r="D62" s="4"/>
      <c r="E62" s="10"/>
    </row>
    <row r="63" spans="1:5" hidden="1">
      <c r="A63" s="21"/>
      <c r="B63" s="8"/>
      <c r="C63" s="3"/>
      <c r="D63" s="4"/>
      <c r="E63" s="86"/>
    </row>
    <row r="64" spans="1:5" hidden="1">
      <c r="A64" s="21"/>
      <c r="B64" s="8"/>
      <c r="C64" s="3"/>
      <c r="D64" s="4"/>
      <c r="E64" s="10"/>
    </row>
    <row r="65" spans="1:5" hidden="1">
      <c r="A65" s="21"/>
      <c r="B65" s="8"/>
      <c r="C65" s="3"/>
      <c r="D65" s="4"/>
      <c r="E65" s="10"/>
    </row>
    <row r="66" spans="1:5" hidden="1">
      <c r="A66" s="21"/>
      <c r="B66" s="8"/>
      <c r="C66" s="3"/>
      <c r="D66" s="4"/>
      <c r="E66" s="86"/>
    </row>
    <row r="67" spans="1:5" hidden="1">
      <c r="A67" s="21"/>
      <c r="B67" s="8"/>
      <c r="C67" s="3"/>
      <c r="D67" s="4"/>
      <c r="E67" s="10"/>
    </row>
    <row r="68" spans="1:5" hidden="1">
      <c r="A68" s="21"/>
      <c r="B68" s="8"/>
      <c r="C68" s="3"/>
      <c r="D68" s="4"/>
      <c r="E68" s="10"/>
    </row>
    <row r="69" spans="1:5" hidden="1">
      <c r="A69" s="21"/>
      <c r="B69" s="8"/>
      <c r="C69" s="3"/>
      <c r="D69" s="4"/>
      <c r="E69" s="86"/>
    </row>
    <row r="70" spans="1:5" hidden="1">
      <c r="A70" s="21"/>
      <c r="B70" s="8"/>
      <c r="C70" s="3"/>
      <c r="D70" s="4"/>
      <c r="E70" s="10"/>
    </row>
    <row r="71" spans="1:5" hidden="1">
      <c r="A71" s="21"/>
      <c r="B71" s="8"/>
      <c r="C71" s="3"/>
      <c r="D71" s="4"/>
      <c r="E71" s="10"/>
    </row>
    <row r="72" spans="1:5" hidden="1">
      <c r="A72" s="21"/>
      <c r="B72" s="8"/>
      <c r="C72" s="3"/>
      <c r="D72" s="4"/>
      <c r="E72" s="86"/>
    </row>
    <row r="73" spans="1:5" hidden="1">
      <c r="A73" s="21"/>
      <c r="B73" s="8"/>
      <c r="C73" s="3"/>
      <c r="D73" s="4"/>
      <c r="E73" s="10"/>
    </row>
    <row r="74" spans="1:5" hidden="1">
      <c r="A74" s="21"/>
      <c r="B74" s="8"/>
      <c r="C74" s="3"/>
      <c r="D74" s="4"/>
      <c r="E74" s="10"/>
    </row>
    <row r="75" spans="1:5" hidden="1">
      <c r="A75" s="21"/>
      <c r="B75" s="8"/>
      <c r="C75" s="3"/>
      <c r="D75" s="4"/>
      <c r="E75" s="87"/>
    </row>
    <row r="76" spans="1:5" hidden="1">
      <c r="A76" s="21"/>
      <c r="B76" s="8"/>
      <c r="C76" s="3"/>
      <c r="D76" s="4"/>
      <c r="E76" s="10"/>
    </row>
    <row r="77" spans="1:5" hidden="1">
      <c r="A77" s="21"/>
      <c r="B77" s="8"/>
      <c r="C77" s="3"/>
      <c r="D77" s="4"/>
      <c r="E77" s="10"/>
    </row>
    <row r="78" spans="1:5" hidden="1">
      <c r="A78" s="21"/>
      <c r="B78" s="8"/>
      <c r="C78" s="3"/>
      <c r="D78" s="4"/>
      <c r="E78" s="10"/>
    </row>
    <row r="79" spans="1:5" hidden="1">
      <c r="A79" s="21"/>
      <c r="B79" s="8"/>
      <c r="C79" s="3"/>
      <c r="D79" s="4"/>
      <c r="E79" s="10"/>
    </row>
    <row r="80" spans="1:5" hidden="1">
      <c r="A80" s="21"/>
      <c r="B80" s="8"/>
      <c r="C80" s="3"/>
      <c r="D80" s="4"/>
      <c r="E80" s="10"/>
    </row>
    <row r="81" spans="1:5" hidden="1">
      <c r="A81" s="21"/>
      <c r="B81" s="8"/>
      <c r="C81" s="3"/>
      <c r="D81" s="4"/>
      <c r="E81" s="10"/>
    </row>
    <row r="82" spans="1:5" hidden="1">
      <c r="A82" s="21"/>
      <c r="B82" s="8"/>
      <c r="C82" s="3"/>
      <c r="D82" s="4"/>
      <c r="E82" s="10"/>
    </row>
    <row r="83" spans="1:5">
      <c r="A83" s="21"/>
      <c r="B83" s="8"/>
      <c r="C83" s="3"/>
      <c r="D83" s="4"/>
      <c r="E83" s="10"/>
    </row>
    <row r="84" spans="1:5" ht="25.5">
      <c r="A84" s="19" t="s">
        <v>7</v>
      </c>
      <c r="B84" s="68">
        <f>B85+B86+B87+B88+B151</f>
        <v>0</v>
      </c>
      <c r="C84" s="20"/>
      <c r="D84" s="22"/>
      <c r="E84" s="10"/>
    </row>
    <row r="85" spans="1:5">
      <c r="A85" s="21"/>
      <c r="B85" s="8"/>
      <c r="C85" s="29"/>
      <c r="D85" s="72"/>
      <c r="E85" s="10"/>
    </row>
    <row r="86" spans="1:5" ht="25.5">
      <c r="A86" s="21"/>
      <c r="B86" s="8"/>
      <c r="C86" s="29" t="s">
        <v>48</v>
      </c>
      <c r="D86" s="72" t="s">
        <v>279</v>
      </c>
      <c r="E86" s="10"/>
    </row>
    <row r="87" spans="1:5" ht="25.5">
      <c r="A87" s="21"/>
      <c r="B87" s="8"/>
      <c r="C87" s="29" t="s">
        <v>48</v>
      </c>
      <c r="D87" s="72" t="s">
        <v>279</v>
      </c>
      <c r="E87" s="10"/>
    </row>
    <row r="88" spans="1:5" ht="25.5">
      <c r="A88" s="21"/>
      <c r="B88" s="8"/>
      <c r="C88" s="29" t="s">
        <v>48</v>
      </c>
      <c r="D88" s="72" t="s">
        <v>279</v>
      </c>
      <c r="E88" s="10"/>
    </row>
    <row r="89" spans="1:5" ht="25.5">
      <c r="A89" s="21"/>
      <c r="B89" s="8"/>
      <c r="C89" s="29" t="s">
        <v>48</v>
      </c>
      <c r="D89" s="72" t="s">
        <v>279</v>
      </c>
      <c r="E89" s="10"/>
    </row>
    <row r="90" spans="1:5" ht="25.5">
      <c r="A90" s="21"/>
      <c r="B90" s="57"/>
      <c r="C90" s="29" t="s">
        <v>48</v>
      </c>
      <c r="D90" s="72" t="s">
        <v>279</v>
      </c>
      <c r="E90" s="10"/>
    </row>
    <row r="91" spans="1:5" ht="25.5">
      <c r="A91" s="21"/>
      <c r="B91" s="32"/>
      <c r="C91" s="29" t="s">
        <v>48</v>
      </c>
      <c r="D91" s="72" t="s">
        <v>279</v>
      </c>
      <c r="E91" s="10"/>
    </row>
    <row r="92" spans="1:5" ht="25.5">
      <c r="A92" s="21"/>
      <c r="B92" s="32"/>
      <c r="C92" s="29" t="s">
        <v>48</v>
      </c>
      <c r="D92" s="72" t="s">
        <v>279</v>
      </c>
      <c r="E92" s="10"/>
    </row>
    <row r="93" spans="1:5" ht="25.5">
      <c r="A93" s="21"/>
      <c r="B93" s="32"/>
      <c r="C93" s="29" t="s">
        <v>48</v>
      </c>
      <c r="D93" s="72" t="s">
        <v>279</v>
      </c>
      <c r="E93" s="10"/>
    </row>
    <row r="94" spans="1:5" ht="25.5">
      <c r="A94" s="21"/>
      <c r="B94" s="32"/>
      <c r="C94" s="29" t="s">
        <v>48</v>
      </c>
      <c r="D94" s="72" t="s">
        <v>279</v>
      </c>
      <c r="E94" s="10"/>
    </row>
    <row r="95" spans="1:5" ht="25.5">
      <c r="A95" s="21"/>
      <c r="B95" s="32"/>
      <c r="C95" s="29" t="s">
        <v>48</v>
      </c>
      <c r="D95" s="72" t="s">
        <v>279</v>
      </c>
      <c r="E95" s="10"/>
    </row>
    <row r="96" spans="1:5" ht="25.5">
      <c r="A96" s="21"/>
      <c r="B96" s="32"/>
      <c r="C96" s="29" t="s">
        <v>48</v>
      </c>
      <c r="D96" s="72" t="s">
        <v>279</v>
      </c>
      <c r="E96" s="10"/>
    </row>
    <row r="97" spans="1:5" ht="25.5">
      <c r="A97" s="21"/>
      <c r="B97" s="32"/>
      <c r="C97" s="29" t="s">
        <v>48</v>
      </c>
      <c r="D97" s="72" t="s">
        <v>279</v>
      </c>
      <c r="E97" s="10"/>
    </row>
    <row r="98" spans="1:5" ht="25.5">
      <c r="A98" s="19" t="s">
        <v>8</v>
      </c>
      <c r="B98" s="23">
        <f>SUM(B99:B100)</f>
        <v>0</v>
      </c>
      <c r="C98" s="29" t="s">
        <v>48</v>
      </c>
      <c r="D98" s="72" t="s">
        <v>279</v>
      </c>
      <c r="E98" s="10"/>
    </row>
    <row r="99" spans="1:5" ht="25.5">
      <c r="A99" s="21" t="s">
        <v>9</v>
      </c>
      <c r="B99" s="8"/>
      <c r="C99" s="29" t="s">
        <v>48</v>
      </c>
      <c r="D99" s="72" t="s">
        <v>279</v>
      </c>
      <c r="E99" s="10"/>
    </row>
    <row r="100" spans="1:5" ht="25.5">
      <c r="A100" s="21"/>
      <c r="B100" s="8"/>
      <c r="C100" s="29" t="s">
        <v>48</v>
      </c>
      <c r="D100" s="72" t="s">
        <v>279</v>
      </c>
      <c r="E100" s="10"/>
    </row>
    <row r="101" spans="1:5" ht="51">
      <c r="A101" s="19" t="s">
        <v>10</v>
      </c>
      <c r="B101" s="23">
        <f>B102+B103+B104+B105</f>
        <v>0</v>
      </c>
      <c r="C101" s="29" t="s">
        <v>48</v>
      </c>
      <c r="D101" s="72" t="s">
        <v>279</v>
      </c>
      <c r="E101" s="10"/>
    </row>
    <row r="102" spans="1:5" ht="25.5">
      <c r="A102" s="21"/>
      <c r="B102" s="8"/>
      <c r="C102" s="29" t="s">
        <v>48</v>
      </c>
      <c r="D102" s="72" t="s">
        <v>279</v>
      </c>
      <c r="E102" s="10"/>
    </row>
    <row r="103" spans="1:5" ht="25.5">
      <c r="A103" s="21"/>
      <c r="B103" s="8"/>
      <c r="C103" s="29" t="s">
        <v>48</v>
      </c>
      <c r="D103" s="72" t="s">
        <v>279</v>
      </c>
      <c r="E103" s="10"/>
    </row>
    <row r="104" spans="1:5" ht="25.5">
      <c r="A104" s="21"/>
      <c r="B104" s="8"/>
      <c r="C104" s="29" t="s">
        <v>48</v>
      </c>
      <c r="D104" s="72" t="s">
        <v>279</v>
      </c>
      <c r="E104" s="10"/>
    </row>
    <row r="105" spans="1:5" ht="25.5">
      <c r="A105" s="21"/>
      <c r="B105" s="8"/>
      <c r="C105" s="29" t="s">
        <v>48</v>
      </c>
      <c r="D105" s="72" t="s">
        <v>279</v>
      </c>
      <c r="E105" s="10"/>
    </row>
    <row r="106" spans="1:5" ht="25.5">
      <c r="A106" s="21"/>
      <c r="B106" s="8"/>
      <c r="C106" s="29" t="s">
        <v>48</v>
      </c>
      <c r="D106" s="72" t="s">
        <v>279</v>
      </c>
      <c r="E106" s="10"/>
    </row>
    <row r="107" spans="1:5" ht="25.5">
      <c r="A107" s="21"/>
      <c r="B107" s="8"/>
      <c r="C107" s="29" t="s">
        <v>48</v>
      </c>
      <c r="D107" s="72" t="s">
        <v>279</v>
      </c>
      <c r="E107" s="10"/>
    </row>
    <row r="108" spans="1:5" ht="25.5">
      <c r="A108" s="21"/>
      <c r="B108" s="8"/>
      <c r="C108" s="29" t="s">
        <v>48</v>
      </c>
      <c r="D108" s="72" t="s">
        <v>279</v>
      </c>
      <c r="E108" s="10"/>
    </row>
    <row r="109" spans="1:5" ht="25.5">
      <c r="A109" s="21"/>
      <c r="B109" s="8"/>
      <c r="C109" s="29" t="s">
        <v>48</v>
      </c>
      <c r="D109" s="72" t="s">
        <v>279</v>
      </c>
      <c r="E109" s="10"/>
    </row>
    <row r="110" spans="1:5" ht="25.5">
      <c r="A110" s="21"/>
      <c r="B110" s="8"/>
      <c r="C110" s="29" t="s">
        <v>48</v>
      </c>
      <c r="D110" s="72" t="s">
        <v>279</v>
      </c>
      <c r="E110" s="10"/>
    </row>
    <row r="111" spans="1:5" ht="25.5">
      <c r="A111" s="21"/>
      <c r="B111" s="8"/>
      <c r="C111" s="29" t="s">
        <v>48</v>
      </c>
      <c r="D111" s="72" t="s">
        <v>279</v>
      </c>
      <c r="E111" s="10"/>
    </row>
    <row r="112" spans="1:5" ht="38.25">
      <c r="A112" s="19" t="s">
        <v>11</v>
      </c>
      <c r="B112" s="23"/>
      <c r="C112" s="29" t="s">
        <v>48</v>
      </c>
      <c r="D112" s="72" t="s">
        <v>279</v>
      </c>
      <c r="E112" s="10"/>
    </row>
    <row r="113" spans="1:5" ht="25.5">
      <c r="A113" s="21" t="s">
        <v>12</v>
      </c>
      <c r="B113" s="23">
        <f>B114+B115+B116+B117</f>
        <v>0</v>
      </c>
      <c r="C113" s="29" t="s">
        <v>48</v>
      </c>
      <c r="D113" s="72" t="s">
        <v>279</v>
      </c>
      <c r="E113" s="10"/>
    </row>
    <row r="114" spans="1:5" ht="25.5">
      <c r="A114" s="21" t="s">
        <v>27</v>
      </c>
      <c r="B114" s="8"/>
      <c r="C114" s="29" t="s">
        <v>48</v>
      </c>
      <c r="D114" s="72" t="s">
        <v>279</v>
      </c>
      <c r="E114" s="10"/>
    </row>
    <row r="115" spans="1:5" ht="25.5">
      <c r="A115" s="59"/>
      <c r="B115" s="8"/>
      <c r="C115" s="29" t="s">
        <v>48</v>
      </c>
      <c r="D115" s="72" t="s">
        <v>279</v>
      </c>
      <c r="E115" s="10"/>
    </row>
    <row r="116" spans="1:5" ht="25.5">
      <c r="A116" s="44"/>
      <c r="B116" s="8"/>
      <c r="C116" s="29" t="s">
        <v>48</v>
      </c>
      <c r="D116" s="72" t="s">
        <v>279</v>
      </c>
      <c r="E116" s="10"/>
    </row>
    <row r="117" spans="1:5" ht="25.5">
      <c r="A117" s="21"/>
      <c r="B117" s="8"/>
      <c r="C117" s="29" t="s">
        <v>48</v>
      </c>
      <c r="D117" s="72" t="s">
        <v>279</v>
      </c>
      <c r="E117" s="10"/>
    </row>
    <row r="118" spans="1:5" ht="25.5">
      <c r="A118" s="61"/>
      <c r="B118" s="8"/>
      <c r="C118" s="29" t="s">
        <v>48</v>
      </c>
      <c r="D118" s="72" t="s">
        <v>279</v>
      </c>
      <c r="E118" s="10"/>
    </row>
    <row r="119" spans="1:5" ht="25.5">
      <c r="A119" s="61"/>
      <c r="B119" s="46"/>
      <c r="C119" s="29" t="s">
        <v>48</v>
      </c>
      <c r="D119" s="72" t="s">
        <v>279</v>
      </c>
      <c r="E119" s="10"/>
    </row>
    <row r="120" spans="1:5" ht="25.5">
      <c r="A120" s="61"/>
      <c r="B120" s="46"/>
      <c r="C120" s="29" t="s">
        <v>48</v>
      </c>
      <c r="D120" s="72" t="s">
        <v>279</v>
      </c>
      <c r="E120" s="10"/>
    </row>
    <row r="121" spans="1:5" ht="25.5">
      <c r="A121" s="61"/>
      <c r="B121" s="46"/>
      <c r="C121" s="29" t="s">
        <v>48</v>
      </c>
      <c r="D121" s="72" t="s">
        <v>279</v>
      </c>
      <c r="E121" s="10"/>
    </row>
    <row r="122" spans="1:5" ht="25.5">
      <c r="A122" s="61"/>
      <c r="B122" s="46"/>
      <c r="C122" s="29" t="s">
        <v>48</v>
      </c>
      <c r="D122" s="72" t="s">
        <v>279</v>
      </c>
      <c r="E122" s="10"/>
    </row>
    <row r="123" spans="1:5" ht="25.5">
      <c r="A123" s="21"/>
      <c r="B123" s="46"/>
      <c r="C123" s="29" t="s">
        <v>48</v>
      </c>
      <c r="D123" s="72" t="s">
        <v>279</v>
      </c>
      <c r="E123" s="10"/>
    </row>
    <row r="124" spans="1:5" ht="25.5">
      <c r="A124" s="21"/>
      <c r="B124" s="46"/>
      <c r="C124" s="29" t="s">
        <v>48</v>
      </c>
      <c r="D124" s="72" t="s">
        <v>279</v>
      </c>
      <c r="E124" s="10"/>
    </row>
    <row r="125" spans="1:5" ht="25.5">
      <c r="A125" s="21"/>
      <c r="B125" s="48"/>
      <c r="C125" s="29" t="s">
        <v>48</v>
      </c>
      <c r="D125" s="72" t="s">
        <v>279</v>
      </c>
      <c r="E125" s="10"/>
    </row>
    <row r="126" spans="1:5" ht="25.5">
      <c r="A126" s="21"/>
      <c r="B126" s="49"/>
      <c r="C126" s="29" t="s">
        <v>48</v>
      </c>
      <c r="D126" s="72" t="s">
        <v>279</v>
      </c>
      <c r="E126" s="10"/>
    </row>
    <row r="127" spans="1:5" ht="25.5">
      <c r="A127" s="21"/>
      <c r="B127" s="51"/>
      <c r="C127" s="29" t="s">
        <v>48</v>
      </c>
      <c r="D127" s="72" t="s">
        <v>279</v>
      </c>
      <c r="E127" s="10"/>
    </row>
    <row r="128" spans="1:5" ht="25.5">
      <c r="A128" s="21"/>
      <c r="B128" s="51"/>
      <c r="C128" s="29" t="s">
        <v>48</v>
      </c>
      <c r="D128" s="72" t="s">
        <v>279</v>
      </c>
      <c r="E128" s="10"/>
    </row>
    <row r="129" spans="1:5" ht="25.5">
      <c r="A129" s="21"/>
      <c r="B129" s="51"/>
      <c r="C129" s="29" t="s">
        <v>48</v>
      </c>
      <c r="D129" s="72" t="s">
        <v>279</v>
      </c>
      <c r="E129" s="10"/>
    </row>
    <row r="130" spans="1:5" ht="25.5">
      <c r="A130" s="21"/>
      <c r="B130" s="51"/>
      <c r="C130" s="29" t="s">
        <v>48</v>
      </c>
      <c r="D130" s="72" t="s">
        <v>279</v>
      </c>
      <c r="E130" s="10"/>
    </row>
    <row r="131" spans="1:5" ht="25.5">
      <c r="A131" s="21"/>
      <c r="B131" s="51"/>
      <c r="C131" s="29" t="s">
        <v>48</v>
      </c>
      <c r="D131" s="72" t="s">
        <v>279</v>
      </c>
      <c r="E131" s="10"/>
    </row>
    <row r="132" spans="1:5" ht="25.5">
      <c r="A132" s="21"/>
      <c r="B132" s="51"/>
      <c r="C132" s="29" t="s">
        <v>48</v>
      </c>
      <c r="D132" s="72" t="s">
        <v>279</v>
      </c>
      <c r="E132" s="10"/>
    </row>
    <row r="133" spans="1:5" ht="25.5">
      <c r="A133" s="21"/>
      <c r="B133" s="51"/>
      <c r="C133" s="29" t="s">
        <v>48</v>
      </c>
      <c r="D133" s="72" t="s">
        <v>279</v>
      </c>
      <c r="E133" s="10"/>
    </row>
    <row r="134" spans="1:5" ht="25.5">
      <c r="A134" s="21"/>
      <c r="B134" s="51"/>
      <c r="C134" s="29" t="s">
        <v>48</v>
      </c>
      <c r="D134" s="72" t="s">
        <v>279</v>
      </c>
      <c r="E134" s="10"/>
    </row>
    <row r="135" spans="1:5" ht="25.5">
      <c r="A135" s="21"/>
      <c r="B135" s="51"/>
      <c r="C135" s="29" t="s">
        <v>48</v>
      </c>
      <c r="D135" s="72" t="s">
        <v>279</v>
      </c>
      <c r="E135" s="10"/>
    </row>
    <row r="136" spans="1:5" ht="25.5">
      <c r="A136" s="21"/>
      <c r="B136" s="51"/>
      <c r="C136" s="29" t="s">
        <v>48</v>
      </c>
      <c r="D136" s="72" t="s">
        <v>279</v>
      </c>
      <c r="E136" s="10"/>
    </row>
    <row r="137" spans="1:5" ht="25.5">
      <c r="A137" s="21"/>
      <c r="B137" s="51"/>
      <c r="C137" s="29" t="s">
        <v>48</v>
      </c>
      <c r="D137" s="72" t="s">
        <v>279</v>
      </c>
      <c r="E137" s="10"/>
    </row>
    <row r="138" spans="1:5" ht="25.5">
      <c r="A138" s="21"/>
      <c r="B138" s="51"/>
      <c r="C138" s="29" t="s">
        <v>48</v>
      </c>
      <c r="D138" s="72" t="s">
        <v>279</v>
      </c>
      <c r="E138" s="10"/>
    </row>
    <row r="139" spans="1:5" ht="25.5">
      <c r="A139" s="21"/>
      <c r="B139" s="51"/>
      <c r="C139" s="29" t="s">
        <v>48</v>
      </c>
      <c r="D139" s="72" t="s">
        <v>279</v>
      </c>
      <c r="E139" s="10"/>
    </row>
    <row r="140" spans="1:5" ht="25.5">
      <c r="A140" s="21"/>
      <c r="B140" s="51"/>
      <c r="C140" s="29" t="s">
        <v>48</v>
      </c>
      <c r="D140" s="72" t="s">
        <v>279</v>
      </c>
      <c r="E140" s="10"/>
    </row>
    <row r="141" spans="1:5" ht="25.5">
      <c r="A141" s="21"/>
      <c r="B141" s="51"/>
      <c r="C141" s="29" t="s">
        <v>48</v>
      </c>
      <c r="D141" s="72" t="s">
        <v>279</v>
      </c>
      <c r="E141" s="10"/>
    </row>
    <row r="142" spans="1:5" ht="25.5">
      <c r="A142" s="21"/>
      <c r="B142" s="51"/>
      <c r="C142" s="29" t="s">
        <v>48</v>
      </c>
      <c r="D142" s="72" t="s">
        <v>279</v>
      </c>
      <c r="E142" s="10"/>
    </row>
    <row r="143" spans="1:5" ht="25.5">
      <c r="A143" s="21"/>
      <c r="B143" s="51"/>
      <c r="C143" s="29" t="s">
        <v>48</v>
      </c>
      <c r="D143" s="72" t="s">
        <v>279</v>
      </c>
      <c r="E143" s="10"/>
    </row>
    <row r="144" spans="1:5" ht="25.5">
      <c r="A144" s="21"/>
      <c r="B144" s="51"/>
      <c r="C144" s="29" t="s">
        <v>48</v>
      </c>
      <c r="D144" s="72" t="s">
        <v>279</v>
      </c>
      <c r="E144" s="10"/>
    </row>
    <row r="145" spans="1:5" ht="25.5">
      <c r="A145" s="21"/>
      <c r="B145" s="51"/>
      <c r="C145" s="29" t="s">
        <v>48</v>
      </c>
      <c r="D145" s="72" t="s">
        <v>279</v>
      </c>
      <c r="E145" s="10"/>
    </row>
    <row r="146" spans="1:5" ht="25.5">
      <c r="A146" s="53"/>
      <c r="B146" s="43"/>
      <c r="C146" s="29" t="s">
        <v>48</v>
      </c>
      <c r="D146" s="72" t="s">
        <v>279</v>
      </c>
      <c r="E146" s="10"/>
    </row>
    <row r="147" spans="1:5" ht="25.5">
      <c r="A147" s="33"/>
      <c r="B147" s="41"/>
      <c r="C147" s="29" t="s">
        <v>48</v>
      </c>
      <c r="D147" s="72" t="s">
        <v>279</v>
      </c>
      <c r="E147" s="10"/>
    </row>
    <row r="148" spans="1:5" ht="25.5">
      <c r="A148" s="33"/>
      <c r="B148" s="41"/>
      <c r="C148" s="29" t="s">
        <v>48</v>
      </c>
      <c r="D148" s="72" t="s">
        <v>279</v>
      </c>
      <c r="E148" s="10"/>
    </row>
    <row r="149" spans="1:5" ht="25.5">
      <c r="A149" s="33"/>
      <c r="B149" s="41"/>
      <c r="C149" s="29" t="s">
        <v>48</v>
      </c>
      <c r="D149" s="72" t="s">
        <v>279</v>
      </c>
      <c r="E149" s="10"/>
    </row>
    <row r="150" spans="1:5" ht="25.5">
      <c r="A150" s="33"/>
      <c r="B150" s="41"/>
      <c r="C150" s="29" t="s">
        <v>48</v>
      </c>
      <c r="D150" s="72" t="s">
        <v>279</v>
      </c>
      <c r="E150" s="10"/>
    </row>
    <row r="151" spans="1:5" ht="15">
      <c r="A151" s="33"/>
      <c r="B151" s="41"/>
      <c r="C151" s="29"/>
      <c r="D151" s="72"/>
      <c r="E151" s="10"/>
    </row>
    <row r="152" spans="1:5" ht="25.5">
      <c r="A152" s="33"/>
      <c r="B152" s="41"/>
      <c r="C152" s="29" t="s">
        <v>48</v>
      </c>
      <c r="D152" s="62"/>
      <c r="E152" s="10"/>
    </row>
    <row r="153" spans="1:5">
      <c r="A153" s="21" t="s">
        <v>13</v>
      </c>
      <c r="B153" s="8">
        <f>B154+B155+B156</f>
        <v>0</v>
      </c>
      <c r="C153" s="3"/>
      <c r="D153" s="4"/>
      <c r="E153" s="10"/>
    </row>
    <row r="154" spans="1:5">
      <c r="A154" s="21"/>
      <c r="B154" s="8"/>
      <c r="C154" s="3"/>
      <c r="D154" s="4"/>
      <c r="E154" s="10"/>
    </row>
    <row r="155" spans="1:5">
      <c r="A155" s="18"/>
      <c r="B155" s="8"/>
      <c r="C155" s="3"/>
      <c r="D155" s="4"/>
      <c r="E155" s="10"/>
    </row>
    <row r="156" spans="1:5">
      <c r="A156" s="60"/>
      <c r="B156" s="8"/>
      <c r="C156" s="3"/>
      <c r="D156" s="4"/>
      <c r="E156" s="10"/>
    </row>
    <row r="157" spans="1:5" ht="13.5" thickBot="1">
      <c r="A157" s="37" t="s">
        <v>14</v>
      </c>
      <c r="B157" s="69">
        <f>+B7+B13+B84+B98+B101+B112+B153</f>
        <v>5000</v>
      </c>
      <c r="C157" s="38"/>
      <c r="D157" s="39"/>
      <c r="E157" s="10"/>
    </row>
    <row r="158" spans="1:5">
      <c r="A158" s="10"/>
      <c r="B158" s="10"/>
      <c r="C158" s="10"/>
      <c r="D158" s="10"/>
      <c r="E158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8"/>
  <sheetViews>
    <sheetView workbookViewId="0">
      <selection activeCell="E97" sqref="E97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5" ht="15.75">
      <c r="A1" s="10"/>
      <c r="B1" s="10"/>
      <c r="C1" s="11"/>
      <c r="D1" s="10"/>
      <c r="E1" s="10"/>
    </row>
    <row r="2" spans="1:5" ht="22.5">
      <c r="A2" s="10"/>
      <c r="B2" s="13" t="s">
        <v>15</v>
      </c>
      <c r="C2" s="31"/>
      <c r="D2" s="31"/>
      <c r="E2" s="10"/>
    </row>
    <row r="3" spans="1:5">
      <c r="A3" s="10"/>
      <c r="B3" s="10"/>
      <c r="C3" s="10"/>
      <c r="D3" s="10"/>
      <c r="E3" s="85"/>
    </row>
    <row r="4" spans="1:5">
      <c r="A4" s="265" t="s">
        <v>0</v>
      </c>
      <c r="B4" s="265"/>
      <c r="C4" s="265"/>
      <c r="D4" s="265"/>
      <c r="E4" s="31"/>
    </row>
    <row r="5" spans="1:5" ht="13.5" thickBot="1">
      <c r="A5" s="265" t="s">
        <v>280</v>
      </c>
      <c r="B5" s="265"/>
      <c r="C5" s="265"/>
      <c r="D5" s="265"/>
      <c r="E5" s="10"/>
    </row>
    <row r="6" spans="1:5" ht="26.25" thickBot="1">
      <c r="A6" s="15" t="s">
        <v>1</v>
      </c>
      <c r="B6" s="28" t="s">
        <v>23</v>
      </c>
      <c r="C6" s="16" t="s">
        <v>2</v>
      </c>
      <c r="D6" s="17" t="s">
        <v>3</v>
      </c>
      <c r="E6" s="10"/>
    </row>
    <row r="7" spans="1:5">
      <c r="A7" s="24" t="s">
        <v>5</v>
      </c>
      <c r="B7" s="25">
        <f>SUM(B8:B12)</f>
        <v>0</v>
      </c>
      <c r="C7" s="26"/>
      <c r="D7" s="27"/>
      <c r="E7" s="10"/>
    </row>
    <row r="8" spans="1:5">
      <c r="A8" s="21" t="s">
        <v>4</v>
      </c>
      <c r="B8" s="8"/>
      <c r="C8" s="3"/>
      <c r="D8" s="4"/>
      <c r="E8" s="10"/>
    </row>
    <row r="9" spans="1:5">
      <c r="A9" s="21" t="s">
        <v>4</v>
      </c>
      <c r="B9" s="8"/>
      <c r="C9" s="3"/>
      <c r="D9" s="4"/>
      <c r="E9" s="10"/>
    </row>
    <row r="10" spans="1:5">
      <c r="A10" s="21"/>
      <c r="B10" s="8"/>
      <c r="C10" s="3"/>
      <c r="D10" s="4"/>
      <c r="E10" s="10"/>
    </row>
    <row r="11" spans="1:5">
      <c r="A11" s="21"/>
      <c r="B11" s="8"/>
      <c r="C11" s="3"/>
      <c r="D11" s="4"/>
      <c r="E11" s="10"/>
    </row>
    <row r="12" spans="1:5" ht="13.5" thickBot="1">
      <c r="A12" s="21"/>
      <c r="B12" s="8"/>
      <c r="C12" s="3"/>
      <c r="D12" s="4"/>
      <c r="E12" s="10"/>
    </row>
    <row r="13" spans="1:5">
      <c r="A13" s="19" t="s">
        <v>6</v>
      </c>
      <c r="B13" s="25">
        <f>SUM(B14:B28)</f>
        <v>0</v>
      </c>
      <c r="C13" s="20"/>
      <c r="D13" s="55"/>
      <c r="E13" s="10"/>
    </row>
    <row r="14" spans="1:5">
      <c r="A14" s="21" t="s">
        <v>21</v>
      </c>
      <c r="B14" s="8"/>
      <c r="C14" s="83"/>
      <c r="D14" s="58"/>
      <c r="E14" s="10"/>
    </row>
    <row r="15" spans="1:5" hidden="1">
      <c r="A15" s="21"/>
      <c r="B15" s="8"/>
      <c r="C15" s="29"/>
      <c r="D15" s="58"/>
      <c r="E15" s="86"/>
    </row>
    <row r="16" spans="1:5" hidden="1">
      <c r="A16" s="21"/>
      <c r="B16" s="8"/>
      <c r="C16" s="29"/>
      <c r="D16" s="58"/>
      <c r="E16" s="10"/>
    </row>
    <row r="17" spans="1:5" hidden="1">
      <c r="A17" s="21"/>
      <c r="B17" s="8"/>
      <c r="C17" s="70"/>
      <c r="D17" s="58"/>
      <c r="E17" s="10"/>
    </row>
    <row r="18" spans="1:5" hidden="1">
      <c r="A18" s="21"/>
      <c r="B18" s="8"/>
      <c r="C18" s="29"/>
      <c r="D18" s="58"/>
      <c r="E18" s="10"/>
    </row>
    <row r="19" spans="1:5" hidden="1">
      <c r="A19" s="21"/>
      <c r="B19" s="8"/>
      <c r="C19" s="3"/>
      <c r="D19" s="4"/>
      <c r="E19" s="10"/>
    </row>
    <row r="20" spans="1:5" hidden="1">
      <c r="A20" s="21"/>
      <c r="B20" s="8"/>
      <c r="C20" s="3"/>
      <c r="D20" s="4"/>
      <c r="E20" s="10"/>
    </row>
    <row r="21" spans="1:5" hidden="1">
      <c r="A21" s="21"/>
      <c r="B21" s="8"/>
      <c r="C21" s="3"/>
      <c r="D21" s="4"/>
      <c r="E21" s="10"/>
    </row>
    <row r="22" spans="1:5" hidden="1">
      <c r="A22" s="21"/>
      <c r="B22" s="8"/>
      <c r="C22" s="3"/>
      <c r="D22" s="4"/>
      <c r="E22" s="10"/>
    </row>
    <row r="23" spans="1:5" hidden="1">
      <c r="A23" s="21"/>
      <c r="B23" s="8"/>
      <c r="C23" s="3"/>
      <c r="D23" s="4"/>
      <c r="E23" s="10"/>
    </row>
    <row r="24" spans="1:5" hidden="1">
      <c r="A24" s="21"/>
      <c r="B24" s="8"/>
      <c r="C24" s="3"/>
      <c r="D24" s="4"/>
      <c r="E24" s="10"/>
    </row>
    <row r="25" spans="1:5" hidden="1">
      <c r="A25" s="21"/>
      <c r="B25" s="8"/>
      <c r="C25" s="3"/>
      <c r="D25" s="4"/>
      <c r="E25" s="10"/>
    </row>
    <row r="26" spans="1:5" hidden="1">
      <c r="A26" s="21"/>
      <c r="B26" s="8"/>
      <c r="C26" s="3"/>
      <c r="D26" s="4"/>
      <c r="E26" s="10"/>
    </row>
    <row r="27" spans="1:5" hidden="1">
      <c r="A27" s="21"/>
      <c r="B27" s="8"/>
      <c r="C27" s="3"/>
      <c r="D27" s="4"/>
      <c r="E27" s="10"/>
    </row>
    <row r="28" spans="1:5" hidden="1">
      <c r="A28" s="21"/>
      <c r="B28" s="8"/>
      <c r="C28" s="3"/>
      <c r="D28" s="4"/>
      <c r="E28" s="10"/>
    </row>
    <row r="29" spans="1:5" hidden="1">
      <c r="A29" s="21"/>
      <c r="B29" s="8"/>
      <c r="C29" s="3"/>
      <c r="D29" s="4"/>
      <c r="E29" s="10"/>
    </row>
    <row r="30" spans="1:5" hidden="1">
      <c r="A30" s="21"/>
      <c r="B30" s="8"/>
      <c r="C30" s="3"/>
      <c r="D30" s="4"/>
      <c r="E30" s="10"/>
    </row>
    <row r="31" spans="1:5" hidden="1">
      <c r="A31" s="21"/>
      <c r="B31" s="8"/>
      <c r="C31" s="3"/>
      <c r="D31" s="4"/>
      <c r="E31" s="10"/>
    </row>
    <row r="32" spans="1:5" hidden="1">
      <c r="A32" s="21"/>
      <c r="B32" s="8"/>
      <c r="C32" s="3"/>
      <c r="D32" s="4"/>
      <c r="E32" s="10"/>
    </row>
    <row r="33" spans="1:5" hidden="1">
      <c r="A33" s="21"/>
      <c r="B33" s="8"/>
      <c r="C33" s="3"/>
      <c r="D33" s="4"/>
      <c r="E33" s="10"/>
    </row>
    <row r="34" spans="1:5" hidden="1">
      <c r="A34" s="21"/>
      <c r="B34" s="8"/>
      <c r="C34" s="3"/>
      <c r="D34" s="4"/>
      <c r="E34" s="10"/>
    </row>
    <row r="35" spans="1:5" hidden="1">
      <c r="A35" s="21"/>
      <c r="B35" s="8"/>
      <c r="C35" s="3"/>
      <c r="D35" s="4"/>
      <c r="E35" s="10"/>
    </row>
    <row r="36" spans="1:5" hidden="1">
      <c r="A36" s="21"/>
      <c r="B36" s="8"/>
      <c r="C36" s="3"/>
      <c r="D36" s="4"/>
      <c r="E36" s="10"/>
    </row>
    <row r="37" spans="1:5" hidden="1">
      <c r="A37" s="21"/>
      <c r="B37" s="8"/>
      <c r="C37" s="3"/>
      <c r="D37" s="4"/>
      <c r="E37" s="10"/>
    </row>
    <row r="38" spans="1:5" hidden="1">
      <c r="A38" s="21"/>
      <c r="B38" s="8"/>
      <c r="C38" s="3"/>
      <c r="D38" s="4"/>
      <c r="E38" s="10"/>
    </row>
    <row r="39" spans="1:5" hidden="1">
      <c r="A39" s="21"/>
      <c r="B39" s="8"/>
      <c r="C39" s="3"/>
      <c r="D39" s="4"/>
      <c r="E39" s="10"/>
    </row>
    <row r="40" spans="1:5" hidden="1">
      <c r="A40" s="21"/>
      <c r="B40" s="8"/>
      <c r="C40" s="3"/>
      <c r="D40" s="4"/>
      <c r="E40" s="10"/>
    </row>
    <row r="41" spans="1:5" hidden="1">
      <c r="A41" s="21"/>
      <c r="B41" s="8"/>
      <c r="C41" s="3"/>
      <c r="D41" s="4"/>
      <c r="E41" s="10"/>
    </row>
    <row r="42" spans="1:5" hidden="1">
      <c r="A42" s="21"/>
      <c r="B42" s="8"/>
      <c r="C42" s="3"/>
      <c r="D42" s="4"/>
      <c r="E42" s="10"/>
    </row>
    <row r="43" spans="1:5" hidden="1">
      <c r="A43" s="21"/>
      <c r="B43" s="8"/>
      <c r="C43" s="3"/>
      <c r="D43" s="4"/>
      <c r="E43" s="10"/>
    </row>
    <row r="44" spans="1:5" hidden="1">
      <c r="A44" s="21"/>
      <c r="B44" s="8"/>
      <c r="C44" s="3"/>
      <c r="D44" s="4"/>
      <c r="E44" s="10"/>
    </row>
    <row r="45" spans="1:5" hidden="1">
      <c r="A45" s="21"/>
      <c r="B45" s="8"/>
      <c r="C45" s="3"/>
      <c r="D45" s="4"/>
      <c r="E45" s="10"/>
    </row>
    <row r="46" spans="1:5" hidden="1">
      <c r="A46" s="21"/>
      <c r="B46" s="8"/>
      <c r="C46" s="3"/>
      <c r="D46" s="4"/>
      <c r="E46" s="10"/>
    </row>
    <row r="47" spans="1:5" hidden="1">
      <c r="A47" s="21"/>
      <c r="B47" s="8"/>
      <c r="C47" s="3"/>
      <c r="D47" s="4"/>
      <c r="E47" s="10"/>
    </row>
    <row r="48" spans="1:5" hidden="1">
      <c r="A48" s="21"/>
      <c r="B48" s="8"/>
      <c r="C48" s="3"/>
      <c r="D48" s="4"/>
      <c r="E48" s="10"/>
    </row>
    <row r="49" spans="1:5" hidden="1">
      <c r="A49" s="21"/>
      <c r="B49" s="8"/>
      <c r="C49" s="3"/>
      <c r="D49" s="4"/>
      <c r="E49" s="10"/>
    </row>
    <row r="50" spans="1:5" hidden="1">
      <c r="A50" s="21"/>
      <c r="B50" s="8"/>
      <c r="C50" s="3"/>
      <c r="D50" s="4"/>
      <c r="E50" s="10"/>
    </row>
    <row r="51" spans="1:5" hidden="1">
      <c r="A51" s="21"/>
      <c r="B51" s="8"/>
      <c r="C51" s="3"/>
      <c r="D51" s="4"/>
      <c r="E51" s="10"/>
    </row>
    <row r="52" spans="1:5" hidden="1">
      <c r="A52" s="21"/>
      <c r="B52" s="8"/>
      <c r="C52" s="3"/>
      <c r="D52" s="4"/>
      <c r="E52" s="10"/>
    </row>
    <row r="53" spans="1:5" hidden="1">
      <c r="A53" s="21"/>
      <c r="B53" s="8"/>
      <c r="C53" s="3"/>
      <c r="D53" s="4"/>
      <c r="E53" s="10"/>
    </row>
    <row r="54" spans="1:5" hidden="1">
      <c r="A54" s="21"/>
      <c r="B54" s="8"/>
      <c r="C54" s="3"/>
      <c r="D54" s="4"/>
      <c r="E54" s="10"/>
    </row>
    <row r="55" spans="1:5" hidden="1">
      <c r="A55" s="21"/>
      <c r="B55" s="8"/>
      <c r="C55" s="3"/>
      <c r="D55" s="4"/>
      <c r="E55" s="10"/>
    </row>
    <row r="56" spans="1:5" hidden="1">
      <c r="A56" s="21"/>
      <c r="B56" s="8"/>
      <c r="C56" s="6"/>
      <c r="D56" s="4"/>
      <c r="E56" s="10"/>
    </row>
    <row r="57" spans="1:5" hidden="1">
      <c r="A57" s="21"/>
      <c r="B57" s="8"/>
      <c r="C57" s="3"/>
      <c r="D57" s="4"/>
      <c r="E57" s="10"/>
    </row>
    <row r="58" spans="1:5" hidden="1">
      <c r="A58" s="21"/>
      <c r="B58" s="8"/>
      <c r="C58" s="3"/>
      <c r="D58" s="4"/>
      <c r="E58" s="10"/>
    </row>
    <row r="59" spans="1:5" hidden="1">
      <c r="A59" s="21"/>
      <c r="B59" s="8"/>
      <c r="C59" s="3"/>
      <c r="D59" s="4"/>
      <c r="E59" s="86"/>
    </row>
    <row r="60" spans="1:5" hidden="1">
      <c r="A60" s="21"/>
      <c r="B60" s="8"/>
      <c r="C60" s="3"/>
      <c r="D60" s="4"/>
      <c r="E60" s="10"/>
    </row>
    <row r="61" spans="1:5" hidden="1">
      <c r="A61" s="21"/>
      <c r="B61" s="8"/>
      <c r="C61" s="3"/>
      <c r="D61" s="4"/>
      <c r="E61" s="10"/>
    </row>
    <row r="62" spans="1:5" hidden="1">
      <c r="A62" s="21"/>
      <c r="B62" s="8"/>
      <c r="C62" s="3"/>
      <c r="D62" s="4"/>
      <c r="E62" s="10"/>
    </row>
    <row r="63" spans="1:5" hidden="1">
      <c r="A63" s="21"/>
      <c r="B63" s="8"/>
      <c r="C63" s="3"/>
      <c r="D63" s="4"/>
      <c r="E63" s="86"/>
    </row>
    <row r="64" spans="1:5" hidden="1">
      <c r="A64" s="21"/>
      <c r="B64" s="8"/>
      <c r="C64" s="3"/>
      <c r="D64" s="4"/>
      <c r="E64" s="10"/>
    </row>
    <row r="65" spans="1:5" hidden="1">
      <c r="A65" s="21"/>
      <c r="B65" s="8"/>
      <c r="C65" s="3"/>
      <c r="D65" s="4"/>
      <c r="E65" s="10"/>
    </row>
    <row r="66" spans="1:5" hidden="1">
      <c r="A66" s="21"/>
      <c r="B66" s="8"/>
      <c r="C66" s="3"/>
      <c r="D66" s="4"/>
      <c r="E66" s="86"/>
    </row>
    <row r="67" spans="1:5" hidden="1">
      <c r="A67" s="21"/>
      <c r="B67" s="8"/>
      <c r="C67" s="3"/>
      <c r="D67" s="4"/>
      <c r="E67" s="10"/>
    </row>
    <row r="68" spans="1:5" hidden="1">
      <c r="A68" s="21"/>
      <c r="B68" s="8"/>
      <c r="C68" s="3"/>
      <c r="D68" s="4"/>
      <c r="E68" s="10"/>
    </row>
    <row r="69" spans="1:5" hidden="1">
      <c r="A69" s="21"/>
      <c r="B69" s="8"/>
      <c r="C69" s="3"/>
      <c r="D69" s="4"/>
      <c r="E69" s="86"/>
    </row>
    <row r="70" spans="1:5" hidden="1">
      <c r="A70" s="21"/>
      <c r="B70" s="8"/>
      <c r="C70" s="3"/>
      <c r="D70" s="4"/>
      <c r="E70" s="10"/>
    </row>
    <row r="71" spans="1:5" hidden="1">
      <c r="A71" s="21"/>
      <c r="B71" s="8"/>
      <c r="C71" s="3"/>
      <c r="D71" s="4"/>
      <c r="E71" s="10"/>
    </row>
    <row r="72" spans="1:5" hidden="1">
      <c r="A72" s="21"/>
      <c r="B72" s="8"/>
      <c r="C72" s="3"/>
      <c r="D72" s="4"/>
      <c r="E72" s="86"/>
    </row>
    <row r="73" spans="1:5" hidden="1">
      <c r="A73" s="21"/>
      <c r="B73" s="8"/>
      <c r="C73" s="3"/>
      <c r="D73" s="4"/>
      <c r="E73" s="10"/>
    </row>
    <row r="74" spans="1:5" hidden="1">
      <c r="A74" s="21"/>
      <c r="B74" s="8"/>
      <c r="C74" s="3"/>
      <c r="D74" s="4"/>
      <c r="E74" s="10"/>
    </row>
    <row r="75" spans="1:5" hidden="1">
      <c r="A75" s="21"/>
      <c r="B75" s="8"/>
      <c r="C75" s="3"/>
      <c r="D75" s="4"/>
      <c r="E75" s="87"/>
    </row>
    <row r="76" spans="1:5" hidden="1">
      <c r="A76" s="21"/>
      <c r="B76" s="8"/>
      <c r="C76" s="3"/>
      <c r="D76" s="4"/>
      <c r="E76" s="10"/>
    </row>
    <row r="77" spans="1:5" hidden="1">
      <c r="A77" s="21"/>
      <c r="B77" s="8"/>
      <c r="C77" s="3"/>
      <c r="D77" s="4"/>
      <c r="E77" s="10"/>
    </row>
    <row r="78" spans="1:5" hidden="1">
      <c r="A78" s="21"/>
      <c r="B78" s="8"/>
      <c r="C78" s="3"/>
      <c r="D78" s="4"/>
      <c r="E78" s="10"/>
    </row>
    <row r="79" spans="1:5" hidden="1">
      <c r="A79" s="21"/>
      <c r="B79" s="8"/>
      <c r="C79" s="3"/>
      <c r="D79" s="4"/>
      <c r="E79" s="10"/>
    </row>
    <row r="80" spans="1:5" hidden="1">
      <c r="A80" s="21"/>
      <c r="B80" s="8"/>
      <c r="C80" s="3"/>
      <c r="D80" s="4"/>
      <c r="E80" s="10"/>
    </row>
    <row r="81" spans="1:5" hidden="1">
      <c r="A81" s="21"/>
      <c r="B81" s="8"/>
      <c r="C81" s="3"/>
      <c r="D81" s="4"/>
      <c r="E81" s="10"/>
    </row>
    <row r="82" spans="1:5" hidden="1">
      <c r="A82" s="21"/>
      <c r="B82" s="8"/>
      <c r="C82" s="3"/>
      <c r="D82" s="4"/>
      <c r="E82" s="10"/>
    </row>
    <row r="83" spans="1:5">
      <c r="A83" s="21"/>
      <c r="B83" s="8"/>
      <c r="C83" s="3"/>
      <c r="D83" s="4"/>
      <c r="E83" s="10"/>
    </row>
    <row r="84" spans="1:5" ht="25.5">
      <c r="A84" s="19" t="s">
        <v>7</v>
      </c>
      <c r="B84" s="68">
        <f>B85+B86+B87+B88+B151</f>
        <v>890000</v>
      </c>
      <c r="C84" s="20"/>
      <c r="D84" s="22"/>
      <c r="E84" s="10"/>
    </row>
    <row r="85" spans="1:5" ht="25.5">
      <c r="A85" s="21"/>
      <c r="B85" s="8">
        <v>579000</v>
      </c>
      <c r="C85" s="29" t="s">
        <v>48</v>
      </c>
      <c r="D85" s="72" t="s">
        <v>279</v>
      </c>
      <c r="E85" s="10"/>
    </row>
    <row r="86" spans="1:5" ht="25.5">
      <c r="A86" s="21"/>
      <c r="B86" s="8"/>
      <c r="C86" s="29" t="s">
        <v>48</v>
      </c>
      <c r="D86" s="72" t="s">
        <v>279</v>
      </c>
      <c r="E86" s="10"/>
    </row>
    <row r="87" spans="1:5" ht="25.5">
      <c r="A87" s="21"/>
      <c r="B87" s="8"/>
      <c r="C87" s="29" t="s">
        <v>48</v>
      </c>
      <c r="D87" s="72" t="s">
        <v>279</v>
      </c>
      <c r="E87" s="10"/>
    </row>
    <row r="88" spans="1:5" ht="25.5">
      <c r="A88" s="21"/>
      <c r="B88" s="8"/>
      <c r="C88" s="29" t="s">
        <v>48</v>
      </c>
      <c r="D88" s="72" t="s">
        <v>279</v>
      </c>
      <c r="E88" s="10"/>
    </row>
    <row r="89" spans="1:5" ht="25.5">
      <c r="A89" s="21"/>
      <c r="B89" s="8"/>
      <c r="C89" s="29" t="s">
        <v>48</v>
      </c>
      <c r="D89" s="72" t="s">
        <v>279</v>
      </c>
      <c r="E89" s="10"/>
    </row>
    <row r="90" spans="1:5" ht="25.5">
      <c r="A90" s="21"/>
      <c r="B90" s="57"/>
      <c r="C90" s="29" t="s">
        <v>48</v>
      </c>
      <c r="D90" s="72" t="s">
        <v>279</v>
      </c>
      <c r="E90" s="10"/>
    </row>
    <row r="91" spans="1:5" ht="25.5">
      <c r="A91" s="21"/>
      <c r="B91" s="32"/>
      <c r="C91" s="29" t="s">
        <v>48</v>
      </c>
      <c r="D91" s="72" t="s">
        <v>279</v>
      </c>
      <c r="E91" s="10"/>
    </row>
    <row r="92" spans="1:5" ht="25.5">
      <c r="A92" s="21"/>
      <c r="B92" s="32"/>
      <c r="C92" s="29" t="s">
        <v>48</v>
      </c>
      <c r="D92" s="72" t="s">
        <v>279</v>
      </c>
      <c r="E92" s="10"/>
    </row>
    <row r="93" spans="1:5" ht="25.5">
      <c r="A93" s="21"/>
      <c r="B93" s="32"/>
      <c r="C93" s="29" t="s">
        <v>48</v>
      </c>
      <c r="D93" s="72" t="s">
        <v>279</v>
      </c>
      <c r="E93" s="10"/>
    </row>
    <row r="94" spans="1:5" ht="25.5">
      <c r="A94" s="21"/>
      <c r="B94" s="32"/>
      <c r="C94" s="29" t="s">
        <v>48</v>
      </c>
      <c r="D94" s="72" t="s">
        <v>279</v>
      </c>
      <c r="E94" s="10"/>
    </row>
    <row r="95" spans="1:5" ht="25.5">
      <c r="A95" s="21"/>
      <c r="B95" s="32"/>
      <c r="C95" s="29" t="s">
        <v>48</v>
      </c>
      <c r="D95" s="72" t="s">
        <v>279</v>
      </c>
      <c r="E95" s="10"/>
    </row>
    <row r="96" spans="1:5" ht="25.5">
      <c r="A96" s="21"/>
      <c r="B96" s="32"/>
      <c r="C96" s="29" t="s">
        <v>48</v>
      </c>
      <c r="D96" s="72" t="s">
        <v>279</v>
      </c>
      <c r="E96" s="10"/>
    </row>
    <row r="97" spans="1:5" ht="25.5">
      <c r="A97" s="21"/>
      <c r="B97" s="32"/>
      <c r="C97" s="29" t="s">
        <v>48</v>
      </c>
      <c r="D97" s="72" t="s">
        <v>279</v>
      </c>
      <c r="E97" s="10"/>
    </row>
    <row r="98" spans="1:5" ht="25.5">
      <c r="A98" s="19" t="s">
        <v>8</v>
      </c>
      <c r="B98" s="23">
        <f>SUM(B99:B100)</f>
        <v>0</v>
      </c>
      <c r="C98" s="29" t="s">
        <v>48</v>
      </c>
      <c r="D98" s="72" t="s">
        <v>279</v>
      </c>
      <c r="E98" s="10"/>
    </row>
    <row r="99" spans="1:5" ht="25.5">
      <c r="A99" s="21" t="s">
        <v>9</v>
      </c>
      <c r="B99" s="8"/>
      <c r="C99" s="29" t="s">
        <v>48</v>
      </c>
      <c r="D99" s="72" t="s">
        <v>279</v>
      </c>
      <c r="E99" s="10"/>
    </row>
    <row r="100" spans="1:5" ht="25.5">
      <c r="A100" s="21"/>
      <c r="B100" s="8"/>
      <c r="C100" s="29" t="s">
        <v>48</v>
      </c>
      <c r="D100" s="72" t="s">
        <v>279</v>
      </c>
      <c r="E100" s="10"/>
    </row>
    <row r="101" spans="1:5" ht="51">
      <c r="A101" s="19" t="s">
        <v>10</v>
      </c>
      <c r="B101" s="23">
        <f>B102+B103+B104+B105</f>
        <v>0</v>
      </c>
      <c r="C101" s="29" t="s">
        <v>48</v>
      </c>
      <c r="D101" s="72" t="s">
        <v>279</v>
      </c>
      <c r="E101" s="10"/>
    </row>
    <row r="102" spans="1:5" ht="25.5">
      <c r="A102" s="21"/>
      <c r="B102" s="8"/>
      <c r="C102" s="29" t="s">
        <v>48</v>
      </c>
      <c r="D102" s="72" t="s">
        <v>279</v>
      </c>
      <c r="E102" s="10"/>
    </row>
    <row r="103" spans="1:5" ht="25.5">
      <c r="A103" s="21"/>
      <c r="B103" s="8"/>
      <c r="C103" s="29" t="s">
        <v>48</v>
      </c>
      <c r="D103" s="72" t="s">
        <v>279</v>
      </c>
      <c r="E103" s="10"/>
    </row>
    <row r="104" spans="1:5" ht="25.5">
      <c r="A104" s="21"/>
      <c r="B104" s="8"/>
      <c r="C104" s="29" t="s">
        <v>48</v>
      </c>
      <c r="D104" s="72" t="s">
        <v>279</v>
      </c>
      <c r="E104" s="10"/>
    </row>
    <row r="105" spans="1:5" ht="25.5">
      <c r="A105" s="21"/>
      <c r="B105" s="8"/>
      <c r="C105" s="29" t="s">
        <v>48</v>
      </c>
      <c r="D105" s="72" t="s">
        <v>279</v>
      </c>
      <c r="E105" s="10"/>
    </row>
    <row r="106" spans="1:5" ht="25.5">
      <c r="A106" s="21"/>
      <c r="B106" s="8"/>
      <c r="C106" s="29" t="s">
        <v>48</v>
      </c>
      <c r="D106" s="72" t="s">
        <v>279</v>
      </c>
      <c r="E106" s="10"/>
    </row>
    <row r="107" spans="1:5" ht="25.5">
      <c r="A107" s="21"/>
      <c r="B107" s="8"/>
      <c r="C107" s="29" t="s">
        <v>48</v>
      </c>
      <c r="D107" s="72" t="s">
        <v>279</v>
      </c>
      <c r="E107" s="10"/>
    </row>
    <row r="108" spans="1:5" ht="25.5">
      <c r="A108" s="21"/>
      <c r="B108" s="8"/>
      <c r="C108" s="29" t="s">
        <v>48</v>
      </c>
      <c r="D108" s="72" t="s">
        <v>279</v>
      </c>
      <c r="E108" s="10"/>
    </row>
    <row r="109" spans="1:5" ht="25.5">
      <c r="A109" s="21"/>
      <c r="B109" s="8"/>
      <c r="C109" s="29" t="s">
        <v>48</v>
      </c>
      <c r="D109" s="72" t="s">
        <v>279</v>
      </c>
      <c r="E109" s="10"/>
    </row>
    <row r="110" spans="1:5" ht="25.5">
      <c r="A110" s="21"/>
      <c r="B110" s="8"/>
      <c r="C110" s="29" t="s">
        <v>48</v>
      </c>
      <c r="D110" s="72" t="s">
        <v>279</v>
      </c>
      <c r="E110" s="10"/>
    </row>
    <row r="111" spans="1:5" ht="25.5">
      <c r="A111" s="21"/>
      <c r="B111" s="8"/>
      <c r="C111" s="29" t="s">
        <v>48</v>
      </c>
      <c r="D111" s="72" t="s">
        <v>279</v>
      </c>
      <c r="E111" s="10"/>
    </row>
    <row r="112" spans="1:5" ht="38.25">
      <c r="A112" s="19" t="s">
        <v>11</v>
      </c>
      <c r="B112" s="23"/>
      <c r="C112" s="29" t="s">
        <v>48</v>
      </c>
      <c r="D112" s="72" t="s">
        <v>279</v>
      </c>
      <c r="E112" s="10"/>
    </row>
    <row r="113" spans="1:5" ht="25.5">
      <c r="A113" s="21" t="s">
        <v>12</v>
      </c>
      <c r="B113" s="23">
        <f>B114+B115+B116+B117</f>
        <v>0</v>
      </c>
      <c r="C113" s="29" t="s">
        <v>48</v>
      </c>
      <c r="D113" s="72" t="s">
        <v>279</v>
      </c>
      <c r="E113" s="10"/>
    </row>
    <row r="114" spans="1:5" ht="25.5">
      <c r="A114" s="21" t="s">
        <v>27</v>
      </c>
      <c r="B114" s="8"/>
      <c r="C114" s="29" t="s">
        <v>48</v>
      </c>
      <c r="D114" s="72" t="s">
        <v>279</v>
      </c>
      <c r="E114" s="10"/>
    </row>
    <row r="115" spans="1:5" ht="25.5">
      <c r="A115" s="59"/>
      <c r="B115" s="8"/>
      <c r="C115" s="29" t="s">
        <v>48</v>
      </c>
      <c r="D115" s="72" t="s">
        <v>279</v>
      </c>
      <c r="E115" s="10"/>
    </row>
    <row r="116" spans="1:5" ht="25.5">
      <c r="A116" s="44"/>
      <c r="B116" s="8"/>
      <c r="C116" s="29" t="s">
        <v>48</v>
      </c>
      <c r="D116" s="72" t="s">
        <v>279</v>
      </c>
      <c r="E116" s="10"/>
    </row>
    <row r="117" spans="1:5" ht="25.5">
      <c r="A117" s="21"/>
      <c r="B117" s="8"/>
      <c r="C117" s="29" t="s">
        <v>48</v>
      </c>
      <c r="D117" s="72" t="s">
        <v>279</v>
      </c>
      <c r="E117" s="10"/>
    </row>
    <row r="118" spans="1:5" ht="25.5">
      <c r="A118" s="61"/>
      <c r="B118" s="8"/>
      <c r="C118" s="29" t="s">
        <v>48</v>
      </c>
      <c r="D118" s="72" t="s">
        <v>279</v>
      </c>
      <c r="E118" s="10"/>
    </row>
    <row r="119" spans="1:5" ht="25.5">
      <c r="A119" s="61"/>
      <c r="B119" s="46"/>
      <c r="C119" s="29" t="s">
        <v>48</v>
      </c>
      <c r="D119" s="72" t="s">
        <v>279</v>
      </c>
      <c r="E119" s="10"/>
    </row>
    <row r="120" spans="1:5" ht="25.5">
      <c r="A120" s="61"/>
      <c r="B120" s="46"/>
      <c r="C120" s="29" t="s">
        <v>48</v>
      </c>
      <c r="D120" s="72" t="s">
        <v>279</v>
      </c>
      <c r="E120" s="10"/>
    </row>
    <row r="121" spans="1:5" ht="25.5">
      <c r="A121" s="61"/>
      <c r="B121" s="46"/>
      <c r="C121" s="29" t="s">
        <v>48</v>
      </c>
      <c r="D121" s="72" t="s">
        <v>279</v>
      </c>
      <c r="E121" s="10"/>
    </row>
    <row r="122" spans="1:5" ht="25.5">
      <c r="A122" s="61"/>
      <c r="B122" s="46"/>
      <c r="C122" s="29" t="s">
        <v>48</v>
      </c>
      <c r="D122" s="72" t="s">
        <v>279</v>
      </c>
      <c r="E122" s="10"/>
    </row>
    <row r="123" spans="1:5" ht="25.5">
      <c r="A123" s="21"/>
      <c r="B123" s="46"/>
      <c r="C123" s="29" t="s">
        <v>48</v>
      </c>
      <c r="D123" s="72" t="s">
        <v>279</v>
      </c>
      <c r="E123" s="10"/>
    </row>
    <row r="124" spans="1:5" ht="25.5">
      <c r="A124" s="21"/>
      <c r="B124" s="46"/>
      <c r="C124" s="29" t="s">
        <v>48</v>
      </c>
      <c r="D124" s="72" t="s">
        <v>279</v>
      </c>
      <c r="E124" s="10"/>
    </row>
    <row r="125" spans="1:5" ht="25.5">
      <c r="A125" s="21"/>
      <c r="B125" s="48"/>
      <c r="C125" s="29" t="s">
        <v>48</v>
      </c>
      <c r="D125" s="72" t="s">
        <v>279</v>
      </c>
      <c r="E125" s="10"/>
    </row>
    <row r="126" spans="1:5" ht="25.5">
      <c r="A126" s="21"/>
      <c r="B126" s="49"/>
      <c r="C126" s="29" t="s">
        <v>48</v>
      </c>
      <c r="D126" s="72" t="s">
        <v>279</v>
      </c>
      <c r="E126" s="10"/>
    </row>
    <row r="127" spans="1:5" ht="25.5">
      <c r="A127" s="21"/>
      <c r="B127" s="51"/>
      <c r="C127" s="29" t="s">
        <v>48</v>
      </c>
      <c r="D127" s="72" t="s">
        <v>279</v>
      </c>
      <c r="E127" s="10"/>
    </row>
    <row r="128" spans="1:5" ht="25.5">
      <c r="A128" s="21"/>
      <c r="B128" s="51"/>
      <c r="C128" s="29" t="s">
        <v>48</v>
      </c>
      <c r="D128" s="72" t="s">
        <v>279</v>
      </c>
      <c r="E128" s="10"/>
    </row>
    <row r="129" spans="1:5" ht="25.5">
      <c r="A129" s="21"/>
      <c r="B129" s="51"/>
      <c r="C129" s="29" t="s">
        <v>48</v>
      </c>
      <c r="D129" s="72" t="s">
        <v>279</v>
      </c>
      <c r="E129" s="10"/>
    </row>
    <row r="130" spans="1:5" ht="25.5">
      <c r="A130" s="21"/>
      <c r="B130" s="51"/>
      <c r="C130" s="29" t="s">
        <v>48</v>
      </c>
      <c r="D130" s="72" t="s">
        <v>279</v>
      </c>
      <c r="E130" s="10"/>
    </row>
    <row r="131" spans="1:5" ht="25.5">
      <c r="A131" s="21"/>
      <c r="B131" s="51"/>
      <c r="C131" s="29" t="s">
        <v>48</v>
      </c>
      <c r="D131" s="72" t="s">
        <v>279</v>
      </c>
      <c r="E131" s="10"/>
    </row>
    <row r="132" spans="1:5" ht="25.5">
      <c r="A132" s="21"/>
      <c r="B132" s="51"/>
      <c r="C132" s="29" t="s">
        <v>48</v>
      </c>
      <c r="D132" s="72" t="s">
        <v>279</v>
      </c>
      <c r="E132" s="10"/>
    </row>
    <row r="133" spans="1:5" ht="25.5">
      <c r="A133" s="21"/>
      <c r="B133" s="51"/>
      <c r="C133" s="29" t="s">
        <v>48</v>
      </c>
      <c r="D133" s="72" t="s">
        <v>279</v>
      </c>
      <c r="E133" s="10"/>
    </row>
    <row r="134" spans="1:5" ht="25.5">
      <c r="A134" s="21"/>
      <c r="B134" s="51"/>
      <c r="C134" s="29" t="s">
        <v>48</v>
      </c>
      <c r="D134" s="72" t="s">
        <v>279</v>
      </c>
      <c r="E134" s="10"/>
    </row>
    <row r="135" spans="1:5" ht="25.5">
      <c r="A135" s="21"/>
      <c r="B135" s="51"/>
      <c r="C135" s="29" t="s">
        <v>48</v>
      </c>
      <c r="D135" s="72" t="s">
        <v>279</v>
      </c>
      <c r="E135" s="10"/>
    </row>
    <row r="136" spans="1:5" ht="25.5">
      <c r="A136" s="21"/>
      <c r="B136" s="51"/>
      <c r="C136" s="29" t="s">
        <v>48</v>
      </c>
      <c r="D136" s="72" t="s">
        <v>279</v>
      </c>
      <c r="E136" s="10"/>
    </row>
    <row r="137" spans="1:5" ht="25.5">
      <c r="A137" s="21"/>
      <c r="B137" s="51"/>
      <c r="C137" s="29" t="s">
        <v>48</v>
      </c>
      <c r="D137" s="72" t="s">
        <v>279</v>
      </c>
      <c r="E137" s="10"/>
    </row>
    <row r="138" spans="1:5" ht="25.5">
      <c r="A138" s="21"/>
      <c r="B138" s="51"/>
      <c r="C138" s="29" t="s">
        <v>48</v>
      </c>
      <c r="D138" s="72" t="s">
        <v>279</v>
      </c>
      <c r="E138" s="10"/>
    </row>
    <row r="139" spans="1:5" ht="25.5">
      <c r="A139" s="21"/>
      <c r="B139" s="51"/>
      <c r="C139" s="29" t="s">
        <v>48</v>
      </c>
      <c r="D139" s="72" t="s">
        <v>279</v>
      </c>
      <c r="E139" s="10"/>
    </row>
    <row r="140" spans="1:5" ht="25.5">
      <c r="A140" s="21"/>
      <c r="B140" s="51"/>
      <c r="C140" s="29" t="s">
        <v>48</v>
      </c>
      <c r="D140" s="72" t="s">
        <v>279</v>
      </c>
      <c r="E140" s="10"/>
    </row>
    <row r="141" spans="1:5" ht="25.5">
      <c r="A141" s="21"/>
      <c r="B141" s="51"/>
      <c r="C141" s="29" t="s">
        <v>48</v>
      </c>
      <c r="D141" s="72" t="s">
        <v>279</v>
      </c>
      <c r="E141" s="10"/>
    </row>
    <row r="142" spans="1:5" ht="25.5">
      <c r="A142" s="21"/>
      <c r="B142" s="51"/>
      <c r="C142" s="29" t="s">
        <v>48</v>
      </c>
      <c r="D142" s="72" t="s">
        <v>279</v>
      </c>
      <c r="E142" s="10"/>
    </row>
    <row r="143" spans="1:5" ht="25.5">
      <c r="A143" s="21"/>
      <c r="B143" s="51"/>
      <c r="C143" s="29" t="s">
        <v>48</v>
      </c>
      <c r="D143" s="72" t="s">
        <v>279</v>
      </c>
      <c r="E143" s="10"/>
    </row>
    <row r="144" spans="1:5" ht="25.5">
      <c r="A144" s="21"/>
      <c r="B144" s="51"/>
      <c r="C144" s="29" t="s">
        <v>48</v>
      </c>
      <c r="D144" s="72" t="s">
        <v>279</v>
      </c>
      <c r="E144" s="10"/>
    </row>
    <row r="145" spans="1:5" ht="25.5">
      <c r="A145" s="21"/>
      <c r="B145" s="51"/>
      <c r="C145" s="29" t="s">
        <v>48</v>
      </c>
      <c r="D145" s="72" t="s">
        <v>279</v>
      </c>
      <c r="E145" s="10"/>
    </row>
    <row r="146" spans="1:5" ht="25.5">
      <c r="A146" s="53"/>
      <c r="B146" s="43"/>
      <c r="C146" s="29" t="s">
        <v>48</v>
      </c>
      <c r="D146" s="72" t="s">
        <v>279</v>
      </c>
      <c r="E146" s="10"/>
    </row>
    <row r="147" spans="1:5" ht="25.5">
      <c r="A147" s="33"/>
      <c r="B147" s="41"/>
      <c r="C147" s="29" t="s">
        <v>48</v>
      </c>
      <c r="D147" s="72" t="s">
        <v>279</v>
      </c>
      <c r="E147" s="10"/>
    </row>
    <row r="148" spans="1:5" ht="25.5">
      <c r="A148" s="33"/>
      <c r="B148" s="41"/>
      <c r="C148" s="29" t="s">
        <v>48</v>
      </c>
      <c r="D148" s="72" t="s">
        <v>279</v>
      </c>
      <c r="E148" s="10"/>
    </row>
    <row r="149" spans="1:5" ht="25.5">
      <c r="A149" s="33"/>
      <c r="B149" s="41"/>
      <c r="C149" s="29" t="s">
        <v>48</v>
      </c>
      <c r="D149" s="72" t="s">
        <v>279</v>
      </c>
      <c r="E149" s="10"/>
    </row>
    <row r="150" spans="1:5" ht="25.5">
      <c r="A150" s="33"/>
      <c r="B150" s="41"/>
      <c r="C150" s="29" t="s">
        <v>48</v>
      </c>
      <c r="D150" s="72" t="s">
        <v>279</v>
      </c>
      <c r="E150" s="10"/>
    </row>
    <row r="151" spans="1:5" ht="25.5">
      <c r="A151" s="33"/>
      <c r="B151" s="41">
        <v>311000</v>
      </c>
      <c r="C151" s="29" t="s">
        <v>48</v>
      </c>
      <c r="D151" s="72" t="s">
        <v>279</v>
      </c>
      <c r="E151" s="10"/>
    </row>
    <row r="152" spans="1:5" ht="25.5">
      <c r="A152" s="33"/>
      <c r="B152" s="41"/>
      <c r="C152" s="29" t="s">
        <v>48</v>
      </c>
      <c r="D152" s="62"/>
      <c r="E152" s="10"/>
    </row>
    <row r="153" spans="1:5">
      <c r="A153" s="21" t="s">
        <v>13</v>
      </c>
      <c r="B153" s="8">
        <f>B154+B155+B156</f>
        <v>0</v>
      </c>
      <c r="C153" s="3"/>
      <c r="D153" s="4"/>
      <c r="E153" s="10"/>
    </row>
    <row r="154" spans="1:5">
      <c r="A154" s="21"/>
      <c r="B154" s="8"/>
      <c r="C154" s="3"/>
      <c r="D154" s="4"/>
      <c r="E154" s="10"/>
    </row>
    <row r="155" spans="1:5">
      <c r="A155" s="18"/>
      <c r="B155" s="8"/>
      <c r="C155" s="3"/>
      <c r="D155" s="4"/>
      <c r="E155" s="10"/>
    </row>
    <row r="156" spans="1:5">
      <c r="A156" s="60"/>
      <c r="B156" s="8"/>
      <c r="C156" s="3"/>
      <c r="D156" s="4"/>
      <c r="E156" s="10"/>
    </row>
    <row r="157" spans="1:5" ht="13.5" thickBot="1">
      <c r="A157" s="37" t="s">
        <v>14</v>
      </c>
      <c r="B157" s="69">
        <f>+B7+B13+B84+B98+B101+B112+B153</f>
        <v>890000</v>
      </c>
      <c r="C157" s="38"/>
      <c r="D157" s="39"/>
      <c r="E157" s="10"/>
    </row>
    <row r="158" spans="1:5">
      <c r="A158" s="10"/>
      <c r="B158" s="10"/>
      <c r="C158" s="10"/>
      <c r="D158" s="10"/>
      <c r="E158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7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275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SUM(B14:B28)</f>
        <v>100179.96</v>
      </c>
      <c r="C13" s="20"/>
      <c r="D13" s="55"/>
    </row>
    <row r="14" spans="1:4">
      <c r="A14" s="21" t="s">
        <v>21</v>
      </c>
      <c r="B14" s="8">
        <v>4386.38</v>
      </c>
      <c r="C14" s="83" t="s">
        <v>276</v>
      </c>
      <c r="D14" s="58" t="s">
        <v>277</v>
      </c>
    </row>
    <row r="15" spans="1:4">
      <c r="A15" s="21"/>
      <c r="B15" s="8">
        <v>24986.639999999999</v>
      </c>
      <c r="C15" s="29" t="s">
        <v>156</v>
      </c>
      <c r="D15" s="58" t="s">
        <v>278</v>
      </c>
    </row>
    <row r="16" spans="1:4">
      <c r="A16" s="21"/>
      <c r="B16" s="8">
        <v>70806.94</v>
      </c>
      <c r="C16" s="29" t="s">
        <v>156</v>
      </c>
      <c r="D16" s="58" t="s">
        <v>278</v>
      </c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>
      <c r="A83" s="21"/>
      <c r="B83" s="8"/>
      <c r="C83" s="3"/>
      <c r="D83" s="4"/>
    </row>
    <row r="84" spans="1:4" ht="25.5">
      <c r="A84" s="19" t="s">
        <v>7</v>
      </c>
      <c r="B84" s="68">
        <f>B85+B86+B87+B88+B89</f>
        <v>4940994</v>
      </c>
      <c r="C84" s="20"/>
      <c r="D84" s="22"/>
    </row>
    <row r="85" spans="1:4" ht="25.5">
      <c r="A85" s="21"/>
      <c r="B85" s="8">
        <v>4940994</v>
      </c>
      <c r="C85" s="29" t="s">
        <v>48</v>
      </c>
      <c r="D85" s="72" t="s">
        <v>279</v>
      </c>
    </row>
    <row r="86" spans="1:4" ht="22.5" hidden="1" customHeight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57"/>
      <c r="C90" s="29"/>
      <c r="D90" s="72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40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58"/>
    </row>
    <row r="97" spans="1:4">
      <c r="A97" s="21"/>
      <c r="B97" s="32"/>
      <c r="C97" s="29"/>
      <c r="D97" s="58"/>
    </row>
    <row r="98" spans="1:4">
      <c r="A98" s="19" t="s">
        <v>8</v>
      </c>
      <c r="B98" s="23">
        <f>SUM(B99:B100)</f>
        <v>0</v>
      </c>
      <c r="C98" s="20"/>
      <c r="D98" s="22"/>
    </row>
    <row r="99" spans="1:4">
      <c r="A99" s="21" t="s">
        <v>9</v>
      </c>
      <c r="B99" s="8"/>
      <c r="C99" s="29"/>
      <c r="D99" s="40"/>
    </row>
    <row r="100" spans="1:4">
      <c r="A100" s="21"/>
      <c r="B100" s="8"/>
      <c r="C100" s="6"/>
      <c r="D100" s="9"/>
    </row>
    <row r="101" spans="1:4" ht="51">
      <c r="A101" s="19" t="s">
        <v>10</v>
      </c>
      <c r="B101" s="23">
        <f>B102+B103+B104+B105</f>
        <v>0</v>
      </c>
      <c r="C101" s="20"/>
      <c r="D101" s="22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29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29"/>
      <c r="D105" s="56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56"/>
    </row>
    <row r="108" spans="1:4" hidden="1">
      <c r="A108" s="21"/>
      <c r="B108" s="8"/>
      <c r="C108" s="3"/>
      <c r="D108" s="56"/>
    </row>
    <row r="109" spans="1:4" hidden="1">
      <c r="A109" s="21"/>
      <c r="B109" s="8"/>
      <c r="C109" s="3"/>
      <c r="D109" s="7"/>
    </row>
    <row r="110" spans="1:4" hidden="1">
      <c r="A110" s="21"/>
      <c r="B110" s="8"/>
      <c r="C110" s="3"/>
      <c r="D110" s="7"/>
    </row>
    <row r="111" spans="1:4">
      <c r="A111" s="21"/>
      <c r="B111" s="8"/>
      <c r="C111" s="3"/>
      <c r="D111" s="7"/>
    </row>
    <row r="112" spans="1:4" ht="38.25">
      <c r="A112" s="19" t="s">
        <v>11</v>
      </c>
      <c r="B112" s="23"/>
      <c r="C112" s="20"/>
      <c r="D112" s="22"/>
    </row>
    <row r="113" spans="1:4" ht="25.5">
      <c r="A113" s="21" t="s">
        <v>12</v>
      </c>
      <c r="B113" s="23">
        <f>B114+B115+B116+B117</f>
        <v>0</v>
      </c>
      <c r="C113" s="20"/>
      <c r="D113" s="22"/>
    </row>
    <row r="114" spans="1:4">
      <c r="A114" s="21" t="s">
        <v>27</v>
      </c>
      <c r="B114" s="8"/>
      <c r="C114" s="3"/>
      <c r="D114" s="7"/>
    </row>
    <row r="115" spans="1:4" hidden="1">
      <c r="A115" s="59"/>
      <c r="B115" s="8"/>
      <c r="C115" s="29"/>
      <c r="D115" s="56"/>
    </row>
    <row r="116" spans="1:4" hidden="1">
      <c r="A116" s="44"/>
      <c r="B116" s="8"/>
      <c r="C116" s="3"/>
      <c r="D116" s="7"/>
    </row>
    <row r="117" spans="1:4" hidden="1">
      <c r="A117" s="21"/>
      <c r="B117" s="8"/>
      <c r="C117" s="29"/>
      <c r="D117" s="56"/>
    </row>
    <row r="118" spans="1:4" hidden="1">
      <c r="A118" s="61"/>
      <c r="B118" s="8"/>
      <c r="C118" s="29"/>
      <c r="D118" s="56"/>
    </row>
    <row r="119" spans="1:4" hidden="1">
      <c r="A119" s="61"/>
      <c r="B119" s="46"/>
      <c r="C119" s="45"/>
      <c r="D119" s="62"/>
    </row>
    <row r="120" spans="1:4" hidden="1">
      <c r="A120" s="61"/>
      <c r="B120" s="46"/>
      <c r="C120" s="45"/>
      <c r="D120" s="62"/>
    </row>
    <row r="121" spans="1:4" hidden="1">
      <c r="A121" s="61"/>
      <c r="B121" s="46"/>
      <c r="C121" s="45"/>
      <c r="D121" s="62"/>
    </row>
    <row r="122" spans="1:4" hidden="1">
      <c r="A122" s="61"/>
      <c r="B122" s="46"/>
      <c r="C122" s="45"/>
      <c r="D122" s="62"/>
    </row>
    <row r="123" spans="1:4" hidden="1">
      <c r="A123" s="21"/>
      <c r="B123" s="46"/>
      <c r="C123" s="47"/>
      <c r="D123" s="63"/>
    </row>
    <row r="124" spans="1:4" hidden="1">
      <c r="A124" s="21"/>
      <c r="B124" s="46"/>
      <c r="C124" s="42"/>
      <c r="D124" s="63"/>
    </row>
    <row r="125" spans="1:4" hidden="1">
      <c r="A125" s="21"/>
      <c r="B125" s="48"/>
      <c r="C125" s="47"/>
      <c r="D125" s="63"/>
    </row>
    <row r="126" spans="1:4" hidden="1">
      <c r="A126" s="21"/>
      <c r="B126" s="49"/>
      <c r="C126" s="50"/>
      <c r="D126" s="64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30"/>
      <c r="D138" s="65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idden="1">
      <c r="A146" s="53"/>
      <c r="B146" s="43"/>
      <c r="C146" s="54"/>
      <c r="D146" s="67"/>
    </row>
    <row r="147" spans="1:4" ht="15" hidden="1">
      <c r="A147" s="33"/>
      <c r="B147" s="41"/>
      <c r="C147" s="30"/>
      <c r="D147" s="62"/>
    </row>
    <row r="148" spans="1:4" ht="15" hidden="1">
      <c r="A148" s="33"/>
      <c r="B148" s="41"/>
      <c r="C148" s="30"/>
      <c r="D148" s="62"/>
    </row>
    <row r="149" spans="1:4" ht="15" hidden="1">
      <c r="A149" s="33"/>
      <c r="B149" s="41"/>
      <c r="C149" s="30"/>
      <c r="D149" s="62"/>
    </row>
    <row r="150" spans="1:4" ht="15" hidden="1">
      <c r="A150" s="33"/>
      <c r="B150" s="41"/>
      <c r="C150" s="30"/>
      <c r="D150" s="62"/>
    </row>
    <row r="151" spans="1:4" ht="15">
      <c r="A151" s="33"/>
      <c r="B151" s="41"/>
      <c r="C151" s="30"/>
      <c r="D151" s="62"/>
    </row>
    <row r="152" spans="1:4">
      <c r="A152" s="21" t="s">
        <v>13</v>
      </c>
      <c r="B152" s="8">
        <f>B153+B154+B155</f>
        <v>0</v>
      </c>
      <c r="C152" s="3"/>
      <c r="D152" s="4"/>
    </row>
    <row r="153" spans="1:4">
      <c r="A153" s="21"/>
      <c r="B153" s="8"/>
      <c r="C153" s="3"/>
      <c r="D153" s="4"/>
    </row>
    <row r="154" spans="1:4">
      <c r="A154" s="18"/>
      <c r="B154" s="8"/>
      <c r="C154" s="3"/>
      <c r="D154" s="4"/>
    </row>
    <row r="155" spans="1:4">
      <c r="A155" s="60"/>
      <c r="B155" s="8"/>
      <c r="C155" s="3"/>
      <c r="D155" s="4"/>
    </row>
    <row r="156" spans="1:4" ht="13.5" thickBot="1">
      <c r="A156" s="37" t="s">
        <v>14</v>
      </c>
      <c r="B156" s="69">
        <f>+B7+B13+B84+B98+B101+B112+B152</f>
        <v>5041173.96</v>
      </c>
      <c r="C156" s="38"/>
      <c r="D156" s="39"/>
    </row>
    <row r="157" spans="1:4">
      <c r="A157" s="10"/>
      <c r="B157" s="10"/>
      <c r="C157" s="10"/>
      <c r="D157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8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257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SUM(B14:B28)</f>
        <v>48805.079999999987</v>
      </c>
      <c r="C13" s="20"/>
      <c r="D13" s="55"/>
    </row>
    <row r="14" spans="1:4">
      <c r="A14" s="21" t="s">
        <v>21</v>
      </c>
      <c r="B14" s="8">
        <v>31793.71</v>
      </c>
      <c r="C14" s="83" t="s">
        <v>227</v>
      </c>
      <c r="D14" s="58" t="s">
        <v>258</v>
      </c>
    </row>
    <row r="15" spans="1:4">
      <c r="A15" s="21"/>
      <c r="B15" s="8">
        <v>2323.4899999999998</v>
      </c>
      <c r="C15" s="29" t="s">
        <v>227</v>
      </c>
      <c r="D15" s="58" t="s">
        <v>258</v>
      </c>
    </row>
    <row r="16" spans="1:4">
      <c r="A16" s="21"/>
      <c r="B16" s="8">
        <v>4593.3999999999996</v>
      </c>
      <c r="C16" s="29" t="s">
        <v>259</v>
      </c>
      <c r="D16" s="58" t="s">
        <v>260</v>
      </c>
    </row>
    <row r="17" spans="1:4" ht="25.5">
      <c r="A17" s="21"/>
      <c r="B17" s="8">
        <v>452.2</v>
      </c>
      <c r="C17" s="70" t="s">
        <v>261</v>
      </c>
      <c r="D17" s="58" t="s">
        <v>262</v>
      </c>
    </row>
    <row r="18" spans="1:4">
      <c r="A18" s="21"/>
      <c r="B18" s="8">
        <v>166.56</v>
      </c>
      <c r="C18" s="29" t="s">
        <v>263</v>
      </c>
      <c r="D18" s="58" t="s">
        <v>264</v>
      </c>
    </row>
    <row r="19" spans="1:4">
      <c r="A19" s="21"/>
      <c r="B19" s="8">
        <v>201.94</v>
      </c>
      <c r="C19" s="3" t="s">
        <v>265</v>
      </c>
      <c r="D19" s="4" t="s">
        <v>101</v>
      </c>
    </row>
    <row r="20" spans="1:4">
      <c r="A20" s="21"/>
      <c r="B20" s="8">
        <v>685.1</v>
      </c>
      <c r="C20" s="3" t="s">
        <v>266</v>
      </c>
      <c r="D20" s="4" t="s">
        <v>101</v>
      </c>
    </row>
    <row r="21" spans="1:4">
      <c r="A21" s="21"/>
      <c r="B21" s="8">
        <v>259.83999999999997</v>
      </c>
      <c r="C21" s="3" t="s">
        <v>267</v>
      </c>
      <c r="D21" s="4" t="s">
        <v>101</v>
      </c>
    </row>
    <row r="22" spans="1:4">
      <c r="A22" s="21"/>
      <c r="B22" s="8">
        <v>504</v>
      </c>
      <c r="C22" s="3" t="s">
        <v>268</v>
      </c>
      <c r="D22" s="4" t="s">
        <v>101</v>
      </c>
    </row>
    <row r="23" spans="1:4">
      <c r="A23" s="21"/>
      <c r="B23" s="8">
        <v>636.92999999999995</v>
      </c>
      <c r="C23" s="3" t="s">
        <v>269</v>
      </c>
      <c r="D23" s="4" t="s">
        <v>101</v>
      </c>
    </row>
    <row r="24" spans="1:4">
      <c r="A24" s="21"/>
      <c r="B24" s="8">
        <v>213.74</v>
      </c>
      <c r="C24" s="3" t="s">
        <v>270</v>
      </c>
      <c r="D24" s="4" t="s">
        <v>101</v>
      </c>
    </row>
    <row r="25" spans="1:4">
      <c r="A25" s="21"/>
      <c r="B25" s="8">
        <v>1228</v>
      </c>
      <c r="C25" s="3" t="s">
        <v>271</v>
      </c>
      <c r="D25" s="4" t="s">
        <v>101</v>
      </c>
    </row>
    <row r="26" spans="1:4">
      <c r="A26" s="21"/>
      <c r="B26" s="8">
        <v>431.78</v>
      </c>
      <c r="C26" s="3" t="s">
        <v>272</v>
      </c>
      <c r="D26" s="4" t="s">
        <v>101</v>
      </c>
    </row>
    <row r="27" spans="1:4">
      <c r="A27" s="21"/>
      <c r="B27" s="8">
        <v>3410.39</v>
      </c>
      <c r="C27" s="3" t="s">
        <v>156</v>
      </c>
      <c r="D27" s="4" t="s">
        <v>273</v>
      </c>
    </row>
    <row r="28" spans="1:4">
      <c r="A28" s="21"/>
      <c r="B28" s="8">
        <v>1904</v>
      </c>
      <c r="C28" s="3" t="s">
        <v>32</v>
      </c>
      <c r="D28" s="4" t="s">
        <v>274</v>
      </c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>
      <c r="A83" s="21"/>
      <c r="B83" s="8"/>
      <c r="C83" s="3"/>
      <c r="D83" s="4"/>
    </row>
    <row r="84" spans="1:4" ht="25.5">
      <c r="A84" s="19" t="s">
        <v>7</v>
      </c>
      <c r="B84" s="68">
        <f>B85+B86+B87+B88+B89</f>
        <v>0</v>
      </c>
      <c r="C84" s="20"/>
      <c r="D84" s="22"/>
    </row>
    <row r="85" spans="1:4" hidden="1">
      <c r="A85" s="21"/>
      <c r="B85" s="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57"/>
      <c r="C90" s="29"/>
      <c r="D90" s="72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40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58"/>
    </row>
    <row r="97" spans="1:4">
      <c r="A97" s="21"/>
      <c r="B97" s="32"/>
      <c r="C97" s="29"/>
      <c r="D97" s="58"/>
    </row>
    <row r="98" spans="1:4">
      <c r="A98" s="19" t="s">
        <v>8</v>
      </c>
      <c r="B98" s="23">
        <f>SUM(B99:B100)</f>
        <v>0</v>
      </c>
      <c r="C98" s="20"/>
      <c r="D98" s="22"/>
    </row>
    <row r="99" spans="1:4">
      <c r="A99" s="21" t="s">
        <v>9</v>
      </c>
      <c r="B99" s="8"/>
      <c r="C99" s="29"/>
      <c r="D99" s="40"/>
    </row>
    <row r="100" spans="1:4">
      <c r="A100" s="21"/>
      <c r="B100" s="8"/>
      <c r="C100" s="6"/>
      <c r="D100" s="9"/>
    </row>
    <row r="101" spans="1:4" ht="51">
      <c r="A101" s="19" t="s">
        <v>10</v>
      </c>
      <c r="B101" s="23">
        <f>B102+B103+B104+B105</f>
        <v>0</v>
      </c>
      <c r="C101" s="20"/>
      <c r="D101" s="22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29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29"/>
      <c r="D105" s="56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56"/>
    </row>
    <row r="108" spans="1:4" hidden="1">
      <c r="A108" s="21"/>
      <c r="B108" s="8"/>
      <c r="C108" s="3"/>
      <c r="D108" s="56"/>
    </row>
    <row r="109" spans="1:4" hidden="1">
      <c r="A109" s="21"/>
      <c r="B109" s="8"/>
      <c r="C109" s="3"/>
      <c r="D109" s="7"/>
    </row>
    <row r="110" spans="1:4" hidden="1">
      <c r="A110" s="21"/>
      <c r="B110" s="8"/>
      <c r="C110" s="3"/>
      <c r="D110" s="7"/>
    </row>
    <row r="111" spans="1:4">
      <c r="A111" s="21"/>
      <c r="B111" s="8"/>
      <c r="C111" s="3"/>
      <c r="D111" s="7"/>
    </row>
    <row r="112" spans="1:4" ht="38.25">
      <c r="A112" s="19" t="s">
        <v>11</v>
      </c>
      <c r="B112" s="23"/>
      <c r="C112" s="20"/>
      <c r="D112" s="22"/>
    </row>
    <row r="113" spans="1:4" ht="25.5">
      <c r="A113" s="21" t="s">
        <v>12</v>
      </c>
      <c r="B113" s="23">
        <f>B114+B115+B116+B117</f>
        <v>0</v>
      </c>
      <c r="C113" s="20"/>
      <c r="D113" s="22"/>
    </row>
    <row r="114" spans="1:4">
      <c r="A114" s="21" t="s">
        <v>27</v>
      </c>
      <c r="B114" s="8"/>
      <c r="C114" s="3"/>
      <c r="D114" s="7"/>
    </row>
    <row r="115" spans="1:4" hidden="1">
      <c r="A115" s="59"/>
      <c r="B115" s="8"/>
      <c r="C115" s="29"/>
      <c r="D115" s="56"/>
    </row>
    <row r="116" spans="1:4" hidden="1">
      <c r="A116" s="44"/>
      <c r="B116" s="8"/>
      <c r="C116" s="3"/>
      <c r="D116" s="7"/>
    </row>
    <row r="117" spans="1:4" hidden="1">
      <c r="A117" s="21"/>
      <c r="B117" s="8"/>
      <c r="C117" s="29"/>
      <c r="D117" s="56"/>
    </row>
    <row r="118" spans="1:4" hidden="1">
      <c r="A118" s="61"/>
      <c r="B118" s="8"/>
      <c r="C118" s="29"/>
      <c r="D118" s="56"/>
    </row>
    <row r="119" spans="1:4" hidden="1">
      <c r="A119" s="61"/>
      <c r="B119" s="46"/>
      <c r="C119" s="45"/>
      <c r="D119" s="62"/>
    </row>
    <row r="120" spans="1:4" hidden="1">
      <c r="A120" s="61"/>
      <c r="B120" s="46"/>
      <c r="C120" s="45"/>
      <c r="D120" s="62"/>
    </row>
    <row r="121" spans="1:4" hidden="1">
      <c r="A121" s="61"/>
      <c r="B121" s="46"/>
      <c r="C121" s="45"/>
      <c r="D121" s="62"/>
    </row>
    <row r="122" spans="1:4" hidden="1">
      <c r="A122" s="61"/>
      <c r="B122" s="46"/>
      <c r="C122" s="45"/>
      <c r="D122" s="62"/>
    </row>
    <row r="123" spans="1:4" hidden="1">
      <c r="A123" s="21"/>
      <c r="B123" s="46"/>
      <c r="C123" s="47"/>
      <c r="D123" s="63"/>
    </row>
    <row r="124" spans="1:4" hidden="1">
      <c r="A124" s="21"/>
      <c r="B124" s="46"/>
      <c r="C124" s="42"/>
      <c r="D124" s="63"/>
    </row>
    <row r="125" spans="1:4" hidden="1">
      <c r="A125" s="21"/>
      <c r="B125" s="48"/>
      <c r="C125" s="47"/>
      <c r="D125" s="63"/>
    </row>
    <row r="126" spans="1:4" hidden="1">
      <c r="A126" s="21"/>
      <c r="B126" s="49"/>
      <c r="C126" s="50"/>
      <c r="D126" s="64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30"/>
      <c r="D138" s="65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idden="1">
      <c r="A146" s="53"/>
      <c r="B146" s="43"/>
      <c r="C146" s="54"/>
      <c r="D146" s="67"/>
    </row>
    <row r="147" spans="1:4" ht="15" hidden="1">
      <c r="A147" s="33"/>
      <c r="B147" s="41"/>
      <c r="C147" s="30"/>
      <c r="D147" s="62"/>
    </row>
    <row r="148" spans="1:4" ht="15" hidden="1">
      <c r="A148" s="33"/>
      <c r="B148" s="41"/>
      <c r="C148" s="30"/>
      <c r="D148" s="62"/>
    </row>
    <row r="149" spans="1:4" ht="15" hidden="1">
      <c r="A149" s="33"/>
      <c r="B149" s="41"/>
      <c r="C149" s="30"/>
      <c r="D149" s="62"/>
    </row>
    <row r="150" spans="1:4" ht="15" hidden="1">
      <c r="A150" s="33"/>
      <c r="B150" s="41"/>
      <c r="C150" s="30"/>
      <c r="D150" s="62"/>
    </row>
    <row r="151" spans="1:4" ht="15">
      <c r="A151" s="33"/>
      <c r="B151" s="41"/>
      <c r="C151" s="30"/>
      <c r="D151" s="62"/>
    </row>
    <row r="152" spans="1:4">
      <c r="A152" s="21" t="s">
        <v>13</v>
      </c>
      <c r="B152" s="8">
        <f>B153+B154+B155</f>
        <v>0</v>
      </c>
      <c r="C152" s="3"/>
      <c r="D152" s="4"/>
    </row>
    <row r="153" spans="1:4">
      <c r="A153" s="21"/>
      <c r="B153" s="8"/>
      <c r="C153" s="3"/>
      <c r="D153" s="4"/>
    </row>
    <row r="154" spans="1:4">
      <c r="A154" s="18"/>
      <c r="B154" s="8"/>
      <c r="C154" s="3"/>
      <c r="D154" s="4"/>
    </row>
    <row r="155" spans="1:4">
      <c r="A155" s="60"/>
      <c r="B155" s="8"/>
      <c r="C155" s="3"/>
      <c r="D155" s="4"/>
    </row>
    <row r="156" spans="1:4" ht="13.5" thickBot="1">
      <c r="A156" s="37" t="s">
        <v>14</v>
      </c>
      <c r="B156" s="69">
        <f>+B7+B13+B84+B98+B101+B112+B152</f>
        <v>48805.079999999987</v>
      </c>
      <c r="C156" s="38"/>
      <c r="D156" s="39"/>
    </row>
    <row r="157" spans="1:4">
      <c r="A157" s="10"/>
      <c r="B157" s="10"/>
      <c r="C157" s="10"/>
      <c r="D157" s="10"/>
    </row>
    <row r="158" spans="1:4">
      <c r="A158" s="1"/>
      <c r="B158" s="1"/>
      <c r="C158" s="266"/>
      <c r="D158" s="266"/>
    </row>
  </sheetData>
  <mergeCells count="3">
    <mergeCell ref="A4:D4"/>
    <mergeCell ref="A5:D5"/>
    <mergeCell ref="C158:D15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7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243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59198.28</v>
      </c>
      <c r="C13" s="20"/>
      <c r="D13" s="55"/>
    </row>
    <row r="14" spans="1:4">
      <c r="A14" s="21" t="s">
        <v>21</v>
      </c>
      <c r="B14" s="8">
        <v>103.5</v>
      </c>
      <c r="C14" s="83" t="s">
        <v>244</v>
      </c>
      <c r="D14" s="58" t="s">
        <v>245</v>
      </c>
    </row>
    <row r="15" spans="1:4" ht="25.5">
      <c r="A15" s="21"/>
      <c r="B15" s="8">
        <v>1645.19</v>
      </c>
      <c r="C15" s="29" t="s">
        <v>138</v>
      </c>
      <c r="D15" s="58" t="s">
        <v>246</v>
      </c>
    </row>
    <row r="16" spans="1:4" ht="25.5">
      <c r="A16" s="21"/>
      <c r="B16" s="8">
        <v>47.81</v>
      </c>
      <c r="C16" s="29" t="s">
        <v>154</v>
      </c>
      <c r="D16" s="58" t="s">
        <v>247</v>
      </c>
    </row>
    <row r="17" spans="1:4" ht="25.5">
      <c r="A17" s="21"/>
      <c r="B17" s="8">
        <v>3094</v>
      </c>
      <c r="C17" s="70" t="s">
        <v>248</v>
      </c>
      <c r="D17" s="58" t="s">
        <v>144</v>
      </c>
    </row>
    <row r="18" spans="1:4">
      <c r="A18" s="21"/>
      <c r="B18" s="8">
        <v>790.16</v>
      </c>
      <c r="C18" s="29" t="s">
        <v>196</v>
      </c>
      <c r="D18" s="58" t="s">
        <v>249</v>
      </c>
    </row>
    <row r="19" spans="1:4">
      <c r="A19" s="21"/>
      <c r="B19" s="8">
        <v>1711.13</v>
      </c>
      <c r="C19" s="3" t="s">
        <v>250</v>
      </c>
      <c r="D19" s="4" t="s">
        <v>151</v>
      </c>
    </row>
    <row r="20" spans="1:4">
      <c r="A20" s="21"/>
      <c r="B20" s="8">
        <v>3411.33</v>
      </c>
      <c r="C20" s="3" t="s">
        <v>251</v>
      </c>
      <c r="D20" s="4" t="s">
        <v>151</v>
      </c>
    </row>
    <row r="21" spans="1:4">
      <c r="A21" s="21"/>
      <c r="B21" s="8">
        <v>1495.53</v>
      </c>
      <c r="C21" s="3" t="s">
        <v>250</v>
      </c>
      <c r="D21" s="4" t="s">
        <v>151</v>
      </c>
    </row>
    <row r="22" spans="1:4">
      <c r="A22" s="21"/>
      <c r="B22" s="8">
        <v>1938.14</v>
      </c>
      <c r="C22" s="3" t="s">
        <v>250</v>
      </c>
      <c r="D22" s="4" t="s">
        <v>151</v>
      </c>
    </row>
    <row r="23" spans="1:4">
      <c r="A23" s="21"/>
      <c r="B23" s="8">
        <v>2759.65</v>
      </c>
      <c r="C23" s="3" t="s">
        <v>180</v>
      </c>
      <c r="D23" s="4" t="s">
        <v>252</v>
      </c>
    </row>
    <row r="24" spans="1:4">
      <c r="A24" s="21"/>
      <c r="B24" s="8">
        <v>9322.57</v>
      </c>
      <c r="C24" s="3" t="s">
        <v>156</v>
      </c>
      <c r="D24" s="4" t="s">
        <v>253</v>
      </c>
    </row>
    <row r="25" spans="1:4">
      <c r="A25" s="21"/>
      <c r="B25" s="8">
        <v>1525.51</v>
      </c>
      <c r="C25" s="3" t="s">
        <v>254</v>
      </c>
      <c r="D25" s="4" t="s">
        <v>255</v>
      </c>
    </row>
    <row r="26" spans="1:4">
      <c r="A26" s="21"/>
      <c r="B26" s="8">
        <v>31353.759999999998</v>
      </c>
      <c r="C26" s="3" t="s">
        <v>156</v>
      </c>
      <c r="D26" s="4" t="s">
        <v>256</v>
      </c>
    </row>
    <row r="27" spans="1:4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>
      <c r="A83" s="21"/>
      <c r="B83" s="8"/>
      <c r="C83" s="3"/>
      <c r="D83" s="4"/>
    </row>
    <row r="84" spans="1:4" ht="25.5">
      <c r="A84" s="19" t="s">
        <v>7</v>
      </c>
      <c r="B84" s="68">
        <f>B85+B86+B87+B88+B89</f>
        <v>0</v>
      </c>
      <c r="C84" s="20"/>
      <c r="D84" s="22"/>
    </row>
    <row r="85" spans="1:4" hidden="1">
      <c r="A85" s="21"/>
      <c r="B85" s="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57"/>
      <c r="C90" s="29"/>
      <c r="D90" s="72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40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58"/>
    </row>
    <row r="97" spans="1:4">
      <c r="A97" s="21"/>
      <c r="B97" s="32"/>
      <c r="C97" s="29"/>
      <c r="D97" s="58"/>
    </row>
    <row r="98" spans="1:4">
      <c r="A98" s="19" t="s">
        <v>8</v>
      </c>
      <c r="B98" s="23">
        <f>SUM(B99:B100)</f>
        <v>0</v>
      </c>
      <c r="C98" s="20"/>
      <c r="D98" s="22"/>
    </row>
    <row r="99" spans="1:4">
      <c r="A99" s="21" t="s">
        <v>9</v>
      </c>
      <c r="B99" s="8"/>
      <c r="C99" s="29"/>
      <c r="D99" s="40"/>
    </row>
    <row r="100" spans="1:4">
      <c r="A100" s="21"/>
      <c r="B100" s="8"/>
      <c r="C100" s="6"/>
      <c r="D100" s="9"/>
    </row>
    <row r="101" spans="1:4" ht="51">
      <c r="A101" s="19" t="s">
        <v>10</v>
      </c>
      <c r="B101" s="23">
        <f>B102+B103+B104+B105</f>
        <v>0</v>
      </c>
      <c r="C101" s="20"/>
      <c r="D101" s="22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29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29"/>
      <c r="D105" s="56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56"/>
    </row>
    <row r="108" spans="1:4" hidden="1">
      <c r="A108" s="21"/>
      <c r="B108" s="8"/>
      <c r="C108" s="3"/>
      <c r="D108" s="56"/>
    </row>
    <row r="109" spans="1:4" hidden="1">
      <c r="A109" s="21"/>
      <c r="B109" s="8"/>
      <c r="C109" s="3"/>
      <c r="D109" s="7"/>
    </row>
    <row r="110" spans="1:4" hidden="1">
      <c r="A110" s="21"/>
      <c r="B110" s="8"/>
      <c r="C110" s="3"/>
      <c r="D110" s="7"/>
    </row>
    <row r="111" spans="1:4">
      <c r="A111" s="21"/>
      <c r="B111" s="8"/>
      <c r="C111" s="3"/>
      <c r="D111" s="7"/>
    </row>
    <row r="112" spans="1:4" ht="38.25">
      <c r="A112" s="19" t="s">
        <v>11</v>
      </c>
      <c r="B112" s="23"/>
      <c r="C112" s="20"/>
      <c r="D112" s="22"/>
    </row>
    <row r="113" spans="1:4" ht="25.5">
      <c r="A113" s="21" t="s">
        <v>12</v>
      </c>
      <c r="B113" s="23">
        <f>B114+B115+B116+B117</f>
        <v>0</v>
      </c>
      <c r="C113" s="20"/>
      <c r="D113" s="22"/>
    </row>
    <row r="114" spans="1:4">
      <c r="A114" s="21" t="s">
        <v>27</v>
      </c>
      <c r="B114" s="8"/>
      <c r="C114" s="3"/>
      <c r="D114" s="7"/>
    </row>
    <row r="115" spans="1:4" hidden="1">
      <c r="A115" s="59"/>
      <c r="B115" s="8"/>
      <c r="C115" s="29"/>
      <c r="D115" s="56"/>
    </row>
    <row r="116" spans="1:4" hidden="1">
      <c r="A116" s="44"/>
      <c r="B116" s="8"/>
      <c r="C116" s="3"/>
      <c r="D116" s="7"/>
    </row>
    <row r="117" spans="1:4" hidden="1">
      <c r="A117" s="21"/>
      <c r="B117" s="8"/>
      <c r="C117" s="29"/>
      <c r="D117" s="56"/>
    </row>
    <row r="118" spans="1:4" hidden="1">
      <c r="A118" s="61"/>
      <c r="B118" s="8"/>
      <c r="C118" s="29"/>
      <c r="D118" s="56"/>
    </row>
    <row r="119" spans="1:4" hidden="1">
      <c r="A119" s="61"/>
      <c r="B119" s="46"/>
      <c r="C119" s="45"/>
      <c r="D119" s="62"/>
    </row>
    <row r="120" spans="1:4" hidden="1">
      <c r="A120" s="61"/>
      <c r="B120" s="46"/>
      <c r="C120" s="45"/>
      <c r="D120" s="62"/>
    </row>
    <row r="121" spans="1:4" hidden="1">
      <c r="A121" s="61"/>
      <c r="B121" s="46"/>
      <c r="C121" s="45"/>
      <c r="D121" s="62"/>
    </row>
    <row r="122" spans="1:4" hidden="1">
      <c r="A122" s="61"/>
      <c r="B122" s="46"/>
      <c r="C122" s="45"/>
      <c r="D122" s="62"/>
    </row>
    <row r="123" spans="1:4" hidden="1">
      <c r="A123" s="21"/>
      <c r="B123" s="46"/>
      <c r="C123" s="47"/>
      <c r="D123" s="63"/>
    </row>
    <row r="124" spans="1:4" hidden="1">
      <c r="A124" s="21"/>
      <c r="B124" s="46"/>
      <c r="C124" s="42"/>
      <c r="D124" s="63"/>
    </row>
    <row r="125" spans="1:4" hidden="1">
      <c r="A125" s="21"/>
      <c r="B125" s="48"/>
      <c r="C125" s="47"/>
      <c r="D125" s="63"/>
    </row>
    <row r="126" spans="1:4" hidden="1">
      <c r="A126" s="21"/>
      <c r="B126" s="49"/>
      <c r="C126" s="50"/>
      <c r="D126" s="64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30"/>
      <c r="D138" s="65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idden="1">
      <c r="A146" s="53"/>
      <c r="B146" s="43"/>
      <c r="C146" s="54"/>
      <c r="D146" s="67"/>
    </row>
    <row r="147" spans="1:4" ht="15" hidden="1">
      <c r="A147" s="33"/>
      <c r="B147" s="41"/>
      <c r="C147" s="30"/>
      <c r="D147" s="62"/>
    </row>
    <row r="148" spans="1:4" ht="15" hidden="1">
      <c r="A148" s="33"/>
      <c r="B148" s="41"/>
      <c r="C148" s="30"/>
      <c r="D148" s="62"/>
    </row>
    <row r="149" spans="1:4" ht="15" hidden="1">
      <c r="A149" s="33"/>
      <c r="B149" s="41"/>
      <c r="C149" s="30"/>
      <c r="D149" s="62"/>
    </row>
    <row r="150" spans="1:4" ht="15" hidden="1">
      <c r="A150" s="33"/>
      <c r="B150" s="41"/>
      <c r="C150" s="30"/>
      <c r="D150" s="62"/>
    </row>
    <row r="151" spans="1:4" ht="15">
      <c r="A151" s="33"/>
      <c r="B151" s="41"/>
      <c r="C151" s="30"/>
      <c r="D151" s="62"/>
    </row>
    <row r="152" spans="1:4">
      <c r="A152" s="21" t="s">
        <v>13</v>
      </c>
      <c r="B152" s="8">
        <f>B153+B154+B155</f>
        <v>0</v>
      </c>
      <c r="C152" s="3"/>
      <c r="D152" s="4"/>
    </row>
    <row r="153" spans="1:4">
      <c r="A153" s="21"/>
      <c r="B153" s="8"/>
      <c r="C153" s="3"/>
      <c r="D153" s="4"/>
    </row>
    <row r="154" spans="1:4">
      <c r="A154" s="18"/>
      <c r="B154" s="8"/>
      <c r="C154" s="3"/>
      <c r="D154" s="4"/>
    </row>
    <row r="155" spans="1:4">
      <c r="A155" s="60"/>
      <c r="B155" s="8"/>
      <c r="C155" s="3"/>
      <c r="D155" s="4"/>
    </row>
    <row r="156" spans="1:4" ht="13.5" thickBot="1">
      <c r="A156" s="37" t="s">
        <v>14</v>
      </c>
      <c r="B156" s="69">
        <f>+B7+B13+B84+B98+B101+B112+B152</f>
        <v>59198.28</v>
      </c>
      <c r="C156" s="38"/>
      <c r="D156" s="39"/>
    </row>
    <row r="157" spans="1:4">
      <c r="A157" s="10"/>
      <c r="B157" s="10"/>
      <c r="C157" s="10"/>
      <c r="D157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240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13832.570000000002</v>
      </c>
      <c r="C13" s="20"/>
      <c r="D13" s="55"/>
    </row>
    <row r="14" spans="1:4">
      <c r="A14" s="21" t="s">
        <v>21</v>
      </c>
      <c r="B14" s="8">
        <v>10675</v>
      </c>
      <c r="C14" s="83" t="s">
        <v>241</v>
      </c>
      <c r="D14" s="58" t="s">
        <v>242</v>
      </c>
    </row>
    <row r="15" spans="1:4">
      <c r="A15" s="21"/>
      <c r="B15" s="8">
        <v>2509.04</v>
      </c>
      <c r="C15" s="29" t="s">
        <v>35</v>
      </c>
      <c r="D15" s="58" t="s">
        <v>36</v>
      </c>
    </row>
    <row r="16" spans="1:4">
      <c r="A16" s="21"/>
      <c r="B16" s="8">
        <v>648.53</v>
      </c>
      <c r="C16" s="29" t="s">
        <v>35</v>
      </c>
      <c r="D16" s="58" t="s">
        <v>36</v>
      </c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0</v>
      </c>
      <c r="C77" s="20"/>
      <c r="D77" s="22"/>
    </row>
    <row r="78" spans="1:4" hidden="1">
      <c r="A78" s="21"/>
      <c r="B78" s="8"/>
      <c r="C78" s="29"/>
      <c r="D78" s="72"/>
    </row>
    <row r="79" spans="1:4" hidden="1">
      <c r="A79" s="21"/>
      <c r="B79" s="8"/>
      <c r="C79" s="29"/>
      <c r="D79" s="72"/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>
      <c r="A90" s="21"/>
      <c r="B90" s="32"/>
      <c r="C90" s="29"/>
      <c r="D90" s="58"/>
    </row>
    <row r="91" spans="1:4">
      <c r="A91" s="19" t="s">
        <v>8</v>
      </c>
      <c r="B91" s="23">
        <f>SUM(B92:B93)</f>
        <v>0</v>
      </c>
      <c r="C91" s="20"/>
      <c r="D91" s="22"/>
    </row>
    <row r="92" spans="1:4">
      <c r="A92" s="21" t="s">
        <v>9</v>
      </c>
      <c r="B92" s="8"/>
      <c r="C92" s="29"/>
      <c r="D92" s="40"/>
    </row>
    <row r="93" spans="1:4">
      <c r="A93" s="21"/>
      <c r="B93" s="8"/>
      <c r="C93" s="6"/>
      <c r="D93" s="9"/>
    </row>
    <row r="94" spans="1:4" ht="5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>
      <c r="A104" s="21"/>
      <c r="B104" s="8"/>
      <c r="C104" s="3"/>
      <c r="D104" s="7"/>
    </row>
    <row r="105" spans="1:4" ht="38.25">
      <c r="A105" s="19" t="s">
        <v>11</v>
      </c>
      <c r="B105" s="23"/>
      <c r="C105" s="20"/>
      <c r="D105" s="22"/>
    </row>
    <row r="106" spans="1:4" ht="25.5">
      <c r="A106" s="21" t="s">
        <v>12</v>
      </c>
      <c r="B106" s="23">
        <f>B107+B108+B109+B110</f>
        <v>0</v>
      </c>
      <c r="C106" s="20"/>
      <c r="D106" s="22"/>
    </row>
    <row r="107" spans="1:4">
      <c r="A107" s="21" t="s">
        <v>27</v>
      </c>
      <c r="B107" s="8"/>
      <c r="C107" s="3"/>
      <c r="D107" s="7"/>
    </row>
    <row r="108" spans="1:4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13832.570000000002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1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237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t="13.5" thickBot="1">
      <c r="A83" s="21"/>
      <c r="B83" s="8"/>
      <c r="C83" s="3"/>
      <c r="D83" s="4"/>
    </row>
    <row r="84" spans="1:4" ht="25.5">
      <c r="A84" s="19" t="s">
        <v>7</v>
      </c>
      <c r="B84" s="25">
        <f>SUM(B85:B152)</f>
        <v>209720000</v>
      </c>
      <c r="C84" s="20"/>
      <c r="D84" s="22"/>
    </row>
    <row r="85" spans="1:4" ht="25.5">
      <c r="A85" s="21"/>
      <c r="B85" s="8">
        <v>17698000</v>
      </c>
      <c r="C85" s="29" t="s">
        <v>48</v>
      </c>
      <c r="D85" s="72" t="s">
        <v>238</v>
      </c>
    </row>
    <row r="86" spans="1:4" ht="25.5">
      <c r="A86" s="21"/>
      <c r="B86" s="8"/>
      <c r="C86" s="29" t="s">
        <v>48</v>
      </c>
      <c r="D86" s="72" t="s">
        <v>238</v>
      </c>
    </row>
    <row r="87" spans="1:4" ht="25.5">
      <c r="A87" s="21"/>
      <c r="B87" s="8"/>
      <c r="C87" s="29" t="s">
        <v>48</v>
      </c>
      <c r="D87" s="72" t="s">
        <v>238</v>
      </c>
    </row>
    <row r="88" spans="1:4" ht="25.5">
      <c r="A88" s="21"/>
      <c r="B88" s="8"/>
      <c r="C88" s="29" t="s">
        <v>48</v>
      </c>
      <c r="D88" s="72" t="s">
        <v>238</v>
      </c>
    </row>
    <row r="89" spans="1:4" ht="25.5">
      <c r="A89" s="21"/>
      <c r="B89" s="8"/>
      <c r="C89" s="29" t="s">
        <v>48</v>
      </c>
      <c r="D89" s="72" t="s">
        <v>238</v>
      </c>
    </row>
    <row r="90" spans="1:4" ht="25.5">
      <c r="A90" s="21"/>
      <c r="B90" s="57"/>
      <c r="C90" s="29" t="s">
        <v>48</v>
      </c>
      <c r="D90" s="72" t="s">
        <v>238</v>
      </c>
    </row>
    <row r="91" spans="1:4" ht="25.5">
      <c r="A91" s="21"/>
      <c r="B91" s="32"/>
      <c r="C91" s="29" t="s">
        <v>48</v>
      </c>
      <c r="D91" s="72" t="s">
        <v>238</v>
      </c>
    </row>
    <row r="92" spans="1:4" ht="25.5">
      <c r="A92" s="21"/>
      <c r="B92" s="32"/>
      <c r="C92" s="29" t="s">
        <v>48</v>
      </c>
      <c r="D92" s="72" t="s">
        <v>238</v>
      </c>
    </row>
    <row r="93" spans="1:4" ht="25.5">
      <c r="A93" s="21"/>
      <c r="B93" s="32"/>
      <c r="C93" s="29" t="s">
        <v>48</v>
      </c>
      <c r="D93" s="72" t="s">
        <v>238</v>
      </c>
    </row>
    <row r="94" spans="1:4" ht="25.5">
      <c r="A94" s="21"/>
      <c r="B94" s="32"/>
      <c r="C94" s="29" t="s">
        <v>48</v>
      </c>
      <c r="D94" s="72" t="s">
        <v>238</v>
      </c>
    </row>
    <row r="95" spans="1:4" ht="25.5">
      <c r="A95" s="21"/>
      <c r="B95" s="32"/>
      <c r="C95" s="29" t="s">
        <v>48</v>
      </c>
      <c r="D95" s="72" t="s">
        <v>238</v>
      </c>
    </row>
    <row r="96" spans="1:4" ht="25.5">
      <c r="A96" s="21"/>
      <c r="B96" s="32"/>
      <c r="C96" s="29" t="s">
        <v>48</v>
      </c>
      <c r="D96" s="72" t="s">
        <v>238</v>
      </c>
    </row>
    <row r="97" spans="1:4" ht="25.5">
      <c r="A97" s="21"/>
      <c r="B97" s="32"/>
      <c r="C97" s="29" t="s">
        <v>48</v>
      </c>
      <c r="D97" s="72" t="s">
        <v>238</v>
      </c>
    </row>
    <row r="98" spans="1:4" ht="25.5">
      <c r="A98" s="19" t="s">
        <v>8</v>
      </c>
      <c r="B98" s="23">
        <f>SUM(B99:B100)</f>
        <v>0</v>
      </c>
      <c r="C98" s="29" t="s">
        <v>48</v>
      </c>
      <c r="D98" s="72" t="s">
        <v>238</v>
      </c>
    </row>
    <row r="99" spans="1:4" ht="25.5">
      <c r="A99" s="21" t="s">
        <v>9</v>
      </c>
      <c r="B99" s="8"/>
      <c r="C99" s="29" t="s">
        <v>48</v>
      </c>
      <c r="D99" s="72" t="s">
        <v>238</v>
      </c>
    </row>
    <row r="100" spans="1:4" ht="25.5">
      <c r="A100" s="21"/>
      <c r="B100" s="8"/>
      <c r="C100" s="29" t="s">
        <v>48</v>
      </c>
      <c r="D100" s="72" t="s">
        <v>238</v>
      </c>
    </row>
    <row r="101" spans="1:4" ht="51">
      <c r="A101" s="19" t="s">
        <v>10</v>
      </c>
      <c r="B101" s="23">
        <f>B102+B103+B104+B105</f>
        <v>0</v>
      </c>
      <c r="C101" s="29" t="s">
        <v>48</v>
      </c>
      <c r="D101" s="72" t="s">
        <v>238</v>
      </c>
    </row>
    <row r="102" spans="1:4" ht="25.5">
      <c r="A102" s="21"/>
      <c r="B102" s="8"/>
      <c r="C102" s="29" t="s">
        <v>48</v>
      </c>
      <c r="D102" s="72" t="s">
        <v>238</v>
      </c>
    </row>
    <row r="103" spans="1:4" ht="25.5">
      <c r="A103" s="21"/>
      <c r="B103" s="8"/>
      <c r="C103" s="29" t="s">
        <v>48</v>
      </c>
      <c r="D103" s="72" t="s">
        <v>238</v>
      </c>
    </row>
    <row r="104" spans="1:4" ht="25.5">
      <c r="A104" s="21"/>
      <c r="B104" s="8"/>
      <c r="C104" s="29" t="s">
        <v>48</v>
      </c>
      <c r="D104" s="72" t="s">
        <v>238</v>
      </c>
    </row>
    <row r="105" spans="1:4" ht="25.5">
      <c r="A105" s="21"/>
      <c r="B105" s="8"/>
      <c r="C105" s="29" t="s">
        <v>48</v>
      </c>
      <c r="D105" s="72" t="s">
        <v>238</v>
      </c>
    </row>
    <row r="106" spans="1:4" ht="25.5">
      <c r="A106" s="21"/>
      <c r="B106" s="8"/>
      <c r="C106" s="29" t="s">
        <v>48</v>
      </c>
      <c r="D106" s="72" t="s">
        <v>238</v>
      </c>
    </row>
    <row r="107" spans="1:4" ht="25.5">
      <c r="A107" s="21"/>
      <c r="B107" s="8"/>
      <c r="C107" s="29" t="s">
        <v>48</v>
      </c>
      <c r="D107" s="72" t="s">
        <v>238</v>
      </c>
    </row>
    <row r="108" spans="1:4" ht="25.5">
      <c r="A108" s="21"/>
      <c r="B108" s="8"/>
      <c r="C108" s="29" t="s">
        <v>48</v>
      </c>
      <c r="D108" s="72" t="s">
        <v>238</v>
      </c>
    </row>
    <row r="109" spans="1:4" ht="25.5">
      <c r="A109" s="21"/>
      <c r="B109" s="8"/>
      <c r="C109" s="29" t="s">
        <v>48</v>
      </c>
      <c r="D109" s="72" t="s">
        <v>238</v>
      </c>
    </row>
    <row r="110" spans="1:4" ht="25.5">
      <c r="A110" s="21"/>
      <c r="B110" s="8"/>
      <c r="C110" s="29" t="s">
        <v>48</v>
      </c>
      <c r="D110" s="72" t="s">
        <v>238</v>
      </c>
    </row>
    <row r="111" spans="1:4" ht="25.5">
      <c r="A111" s="21"/>
      <c r="B111" s="8"/>
      <c r="C111" s="29" t="s">
        <v>48</v>
      </c>
      <c r="D111" s="72" t="s">
        <v>238</v>
      </c>
    </row>
    <row r="112" spans="1:4" ht="38.25">
      <c r="A112" s="19" t="s">
        <v>11</v>
      </c>
      <c r="B112" s="23"/>
      <c r="C112" s="29" t="s">
        <v>48</v>
      </c>
      <c r="D112" s="72" t="s">
        <v>238</v>
      </c>
    </row>
    <row r="113" spans="1:4" ht="25.5">
      <c r="A113" s="21" t="s">
        <v>12</v>
      </c>
      <c r="B113" s="23">
        <f>B114+B115+B116+B117</f>
        <v>0</v>
      </c>
      <c r="C113" s="29" t="s">
        <v>48</v>
      </c>
      <c r="D113" s="72" t="s">
        <v>238</v>
      </c>
    </row>
    <row r="114" spans="1:4" ht="25.5">
      <c r="A114" s="21" t="s">
        <v>27</v>
      </c>
      <c r="B114" s="8"/>
      <c r="C114" s="29" t="s">
        <v>48</v>
      </c>
      <c r="D114" s="72" t="s">
        <v>238</v>
      </c>
    </row>
    <row r="115" spans="1:4" ht="25.5">
      <c r="A115" s="59"/>
      <c r="B115" s="8"/>
      <c r="C115" s="29" t="s">
        <v>48</v>
      </c>
      <c r="D115" s="72" t="s">
        <v>238</v>
      </c>
    </row>
    <row r="116" spans="1:4" ht="25.5">
      <c r="A116" s="44"/>
      <c r="B116" s="8"/>
      <c r="C116" s="29" t="s">
        <v>48</v>
      </c>
      <c r="D116" s="72" t="s">
        <v>238</v>
      </c>
    </row>
    <row r="117" spans="1:4" ht="25.5">
      <c r="A117" s="21"/>
      <c r="B117" s="8"/>
      <c r="C117" s="29" t="s">
        <v>48</v>
      </c>
      <c r="D117" s="72" t="s">
        <v>238</v>
      </c>
    </row>
    <row r="118" spans="1:4" ht="25.5">
      <c r="A118" s="61"/>
      <c r="B118" s="8"/>
      <c r="C118" s="29" t="s">
        <v>48</v>
      </c>
      <c r="D118" s="72" t="s">
        <v>238</v>
      </c>
    </row>
    <row r="119" spans="1:4" ht="25.5">
      <c r="A119" s="61"/>
      <c r="B119" s="46"/>
      <c r="C119" s="29" t="s">
        <v>48</v>
      </c>
      <c r="D119" s="72" t="s">
        <v>238</v>
      </c>
    </row>
    <row r="120" spans="1:4" ht="25.5">
      <c r="A120" s="61"/>
      <c r="B120" s="46"/>
      <c r="C120" s="29" t="s">
        <v>48</v>
      </c>
      <c r="D120" s="72" t="s">
        <v>238</v>
      </c>
    </row>
    <row r="121" spans="1:4" ht="25.5">
      <c r="A121" s="61"/>
      <c r="B121" s="46"/>
      <c r="C121" s="29" t="s">
        <v>48</v>
      </c>
      <c r="D121" s="72" t="s">
        <v>238</v>
      </c>
    </row>
    <row r="122" spans="1:4" ht="25.5">
      <c r="A122" s="61"/>
      <c r="B122" s="46"/>
      <c r="C122" s="29" t="s">
        <v>48</v>
      </c>
      <c r="D122" s="72" t="s">
        <v>238</v>
      </c>
    </row>
    <row r="123" spans="1:4" ht="25.5">
      <c r="A123" s="21"/>
      <c r="B123" s="46"/>
      <c r="C123" s="29" t="s">
        <v>48</v>
      </c>
      <c r="D123" s="72" t="s">
        <v>238</v>
      </c>
    </row>
    <row r="124" spans="1:4" ht="25.5">
      <c r="A124" s="21"/>
      <c r="B124" s="46"/>
      <c r="C124" s="29" t="s">
        <v>48</v>
      </c>
      <c r="D124" s="72" t="s">
        <v>238</v>
      </c>
    </row>
    <row r="125" spans="1:4" ht="25.5">
      <c r="A125" s="21"/>
      <c r="B125" s="48"/>
      <c r="C125" s="29" t="s">
        <v>48</v>
      </c>
      <c r="D125" s="72" t="s">
        <v>238</v>
      </c>
    </row>
    <row r="126" spans="1:4" ht="25.5">
      <c r="A126" s="21"/>
      <c r="B126" s="49"/>
      <c r="C126" s="29" t="s">
        <v>48</v>
      </c>
      <c r="D126" s="72" t="s">
        <v>238</v>
      </c>
    </row>
    <row r="127" spans="1:4" ht="25.5">
      <c r="A127" s="21"/>
      <c r="B127" s="51"/>
      <c r="C127" s="29" t="s">
        <v>48</v>
      </c>
      <c r="D127" s="72" t="s">
        <v>238</v>
      </c>
    </row>
    <row r="128" spans="1:4" ht="25.5">
      <c r="A128" s="21"/>
      <c r="B128" s="51"/>
      <c r="C128" s="29" t="s">
        <v>48</v>
      </c>
      <c r="D128" s="72" t="s">
        <v>238</v>
      </c>
    </row>
    <row r="129" spans="1:4" ht="25.5">
      <c r="A129" s="21"/>
      <c r="B129" s="51"/>
      <c r="C129" s="29" t="s">
        <v>48</v>
      </c>
      <c r="D129" s="72" t="s">
        <v>238</v>
      </c>
    </row>
    <row r="130" spans="1:4" ht="25.5">
      <c r="A130" s="21"/>
      <c r="B130" s="51"/>
      <c r="C130" s="29" t="s">
        <v>48</v>
      </c>
      <c r="D130" s="72" t="s">
        <v>238</v>
      </c>
    </row>
    <row r="131" spans="1:4" ht="25.5">
      <c r="A131" s="21"/>
      <c r="B131" s="51"/>
      <c r="C131" s="29" t="s">
        <v>48</v>
      </c>
      <c r="D131" s="72" t="s">
        <v>238</v>
      </c>
    </row>
    <row r="132" spans="1:4" ht="25.5">
      <c r="A132" s="21"/>
      <c r="B132" s="51"/>
      <c r="C132" s="29" t="s">
        <v>48</v>
      </c>
      <c r="D132" s="72" t="s">
        <v>238</v>
      </c>
    </row>
    <row r="133" spans="1:4" ht="25.5">
      <c r="A133" s="21"/>
      <c r="B133" s="51"/>
      <c r="C133" s="29" t="s">
        <v>48</v>
      </c>
      <c r="D133" s="72" t="s">
        <v>238</v>
      </c>
    </row>
    <row r="134" spans="1:4" ht="25.5">
      <c r="A134" s="21"/>
      <c r="B134" s="51"/>
      <c r="C134" s="29" t="s">
        <v>48</v>
      </c>
      <c r="D134" s="72" t="s">
        <v>238</v>
      </c>
    </row>
    <row r="135" spans="1:4" ht="25.5">
      <c r="A135" s="21"/>
      <c r="B135" s="51"/>
      <c r="C135" s="29" t="s">
        <v>48</v>
      </c>
      <c r="D135" s="72" t="s">
        <v>238</v>
      </c>
    </row>
    <row r="136" spans="1:4" ht="25.5">
      <c r="A136" s="21"/>
      <c r="B136" s="51"/>
      <c r="C136" s="29" t="s">
        <v>48</v>
      </c>
      <c r="D136" s="72" t="s">
        <v>238</v>
      </c>
    </row>
    <row r="137" spans="1:4" ht="25.5">
      <c r="A137" s="21"/>
      <c r="B137" s="51"/>
      <c r="C137" s="29" t="s">
        <v>48</v>
      </c>
      <c r="D137" s="72" t="s">
        <v>238</v>
      </c>
    </row>
    <row r="138" spans="1:4" ht="25.5">
      <c r="A138" s="21"/>
      <c r="B138" s="51"/>
      <c r="C138" s="29" t="s">
        <v>48</v>
      </c>
      <c r="D138" s="72" t="s">
        <v>238</v>
      </c>
    </row>
    <row r="139" spans="1:4" ht="25.5">
      <c r="A139" s="21"/>
      <c r="B139" s="51"/>
      <c r="C139" s="29" t="s">
        <v>48</v>
      </c>
      <c r="D139" s="72" t="s">
        <v>238</v>
      </c>
    </row>
    <row r="140" spans="1:4" ht="25.5">
      <c r="A140" s="21"/>
      <c r="B140" s="51"/>
      <c r="C140" s="29" t="s">
        <v>48</v>
      </c>
      <c r="D140" s="72" t="s">
        <v>238</v>
      </c>
    </row>
    <row r="141" spans="1:4" ht="25.5">
      <c r="A141" s="21"/>
      <c r="B141" s="51"/>
      <c r="C141" s="29" t="s">
        <v>48</v>
      </c>
      <c r="D141" s="72" t="s">
        <v>238</v>
      </c>
    </row>
    <row r="142" spans="1:4" ht="25.5">
      <c r="A142" s="21"/>
      <c r="B142" s="51"/>
      <c r="C142" s="29" t="s">
        <v>48</v>
      </c>
      <c r="D142" s="72" t="s">
        <v>238</v>
      </c>
    </row>
    <row r="143" spans="1:4" ht="25.5">
      <c r="A143" s="21"/>
      <c r="B143" s="51"/>
      <c r="C143" s="29" t="s">
        <v>48</v>
      </c>
      <c r="D143" s="72" t="s">
        <v>238</v>
      </c>
    </row>
    <row r="144" spans="1:4" ht="25.5">
      <c r="A144" s="21"/>
      <c r="B144" s="51"/>
      <c r="C144" s="29" t="s">
        <v>48</v>
      </c>
      <c r="D144" s="72" t="s">
        <v>238</v>
      </c>
    </row>
    <row r="145" spans="1:4" ht="25.5">
      <c r="A145" s="21"/>
      <c r="B145" s="51"/>
      <c r="C145" s="29" t="s">
        <v>48</v>
      </c>
      <c r="D145" s="72" t="s">
        <v>238</v>
      </c>
    </row>
    <row r="146" spans="1:4" ht="25.5">
      <c r="A146" s="53"/>
      <c r="B146" s="43"/>
      <c r="C146" s="29" t="s">
        <v>48</v>
      </c>
      <c r="D146" s="72" t="s">
        <v>238</v>
      </c>
    </row>
    <row r="147" spans="1:4" ht="25.5">
      <c r="A147" s="33"/>
      <c r="B147" s="41"/>
      <c r="C147" s="29" t="s">
        <v>48</v>
      </c>
      <c r="D147" s="72" t="s">
        <v>238</v>
      </c>
    </row>
    <row r="148" spans="1:4" ht="25.5">
      <c r="A148" s="33"/>
      <c r="B148" s="41"/>
      <c r="C148" s="29" t="s">
        <v>48</v>
      </c>
      <c r="D148" s="72" t="s">
        <v>238</v>
      </c>
    </row>
    <row r="149" spans="1:4" ht="25.5">
      <c r="A149" s="33"/>
      <c r="B149" s="41"/>
      <c r="C149" s="29" t="s">
        <v>48</v>
      </c>
      <c r="D149" s="72" t="s">
        <v>238</v>
      </c>
    </row>
    <row r="150" spans="1:4" ht="25.5">
      <c r="A150" s="33"/>
      <c r="B150" s="41"/>
      <c r="C150" s="29" t="s">
        <v>48</v>
      </c>
      <c r="D150" s="72" t="s">
        <v>238</v>
      </c>
    </row>
    <row r="151" spans="1:4" ht="25.5">
      <c r="A151" s="33"/>
      <c r="B151" s="41">
        <v>117426000</v>
      </c>
      <c r="C151" s="29" t="s">
        <v>48</v>
      </c>
      <c r="D151" s="72" t="s">
        <v>238</v>
      </c>
    </row>
    <row r="152" spans="1:4" ht="25.5">
      <c r="A152" s="33"/>
      <c r="B152" s="41">
        <v>74596000</v>
      </c>
      <c r="C152" s="29" t="s">
        <v>48</v>
      </c>
      <c r="D152" s="62" t="s">
        <v>239</v>
      </c>
    </row>
    <row r="153" spans="1:4" ht="15">
      <c r="A153" s="33"/>
      <c r="B153" s="41"/>
      <c r="C153" s="29"/>
      <c r="D153" s="62"/>
    </row>
    <row r="154" spans="1:4" ht="15">
      <c r="A154" s="33"/>
      <c r="B154" s="41"/>
      <c r="C154" s="30"/>
      <c r="D154" s="62"/>
    </row>
    <row r="155" spans="1:4" ht="15">
      <c r="A155" s="33"/>
      <c r="B155" s="41"/>
      <c r="C155" s="30"/>
      <c r="D155" s="62"/>
    </row>
    <row r="156" spans="1:4">
      <c r="A156" s="21" t="s">
        <v>13</v>
      </c>
      <c r="B156" s="8">
        <f>B157+B158+B159</f>
        <v>0</v>
      </c>
      <c r="C156" s="3"/>
      <c r="D156" s="4"/>
    </row>
    <row r="157" spans="1:4">
      <c r="A157" s="21"/>
      <c r="B157" s="8"/>
      <c r="C157" s="3"/>
      <c r="D157" s="4"/>
    </row>
    <row r="158" spans="1:4">
      <c r="A158" s="18"/>
      <c r="B158" s="8"/>
      <c r="C158" s="3"/>
      <c r="D158" s="4"/>
    </row>
    <row r="159" spans="1:4">
      <c r="A159" s="60"/>
      <c r="B159" s="8"/>
      <c r="C159" s="3"/>
      <c r="D159" s="4"/>
    </row>
    <row r="160" spans="1:4" ht="13.5" thickBot="1">
      <c r="A160" s="37" t="s">
        <v>14</v>
      </c>
      <c r="B160" s="69">
        <f>+B7+B13+B84+B98+B101+B112+B156</f>
        <v>209720000</v>
      </c>
      <c r="C160" s="38"/>
      <c r="D160" s="39"/>
    </row>
    <row r="161" spans="1:4">
      <c r="A161" s="10"/>
      <c r="B161" s="10"/>
      <c r="C161" s="10"/>
      <c r="D161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7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236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>
      <c r="A83" s="21"/>
      <c r="B83" s="8"/>
      <c r="C83" s="3"/>
      <c r="D83" s="4"/>
    </row>
    <row r="84" spans="1:4" ht="25.5">
      <c r="A84" s="19" t="s">
        <v>7</v>
      </c>
      <c r="B84" s="68">
        <f>B85+B86+B87+B88+B89</f>
        <v>263000</v>
      </c>
      <c r="C84" s="20"/>
      <c r="D84" s="22"/>
    </row>
    <row r="85" spans="1:4" ht="25.5">
      <c r="A85" s="21"/>
      <c r="B85" s="8">
        <v>263000</v>
      </c>
      <c r="C85" s="29" t="s">
        <v>48</v>
      </c>
      <c r="D85" s="72" t="s">
        <v>189</v>
      </c>
    </row>
    <row r="86" spans="1:4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57"/>
      <c r="C90" s="29"/>
      <c r="D90" s="72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40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58"/>
    </row>
    <row r="97" spans="1:4">
      <c r="A97" s="21"/>
      <c r="B97" s="32"/>
      <c r="C97" s="29"/>
      <c r="D97" s="58"/>
    </row>
    <row r="98" spans="1:4">
      <c r="A98" s="19" t="s">
        <v>8</v>
      </c>
      <c r="B98" s="23">
        <f>SUM(B99:B100)</f>
        <v>0</v>
      </c>
      <c r="C98" s="20"/>
      <c r="D98" s="22"/>
    </row>
    <row r="99" spans="1:4">
      <c r="A99" s="21" t="s">
        <v>9</v>
      </c>
      <c r="B99" s="8"/>
      <c r="C99" s="29"/>
      <c r="D99" s="40"/>
    </row>
    <row r="100" spans="1:4">
      <c r="A100" s="21"/>
      <c r="B100" s="8"/>
      <c r="C100" s="6"/>
      <c r="D100" s="9"/>
    </row>
    <row r="101" spans="1:4" ht="51">
      <c r="A101" s="19" t="s">
        <v>10</v>
      </c>
      <c r="B101" s="23">
        <f>B102+B103+B104+B105</f>
        <v>0</v>
      </c>
      <c r="C101" s="20"/>
      <c r="D101" s="22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29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29"/>
      <c r="D105" s="56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56"/>
    </row>
    <row r="108" spans="1:4" hidden="1">
      <c r="A108" s="21"/>
      <c r="B108" s="8"/>
      <c r="C108" s="3"/>
      <c r="D108" s="56"/>
    </row>
    <row r="109" spans="1:4" hidden="1">
      <c r="A109" s="21"/>
      <c r="B109" s="8"/>
      <c r="C109" s="3"/>
      <c r="D109" s="7"/>
    </row>
    <row r="110" spans="1:4" hidden="1">
      <c r="A110" s="21"/>
      <c r="B110" s="8"/>
      <c r="C110" s="3"/>
      <c r="D110" s="7"/>
    </row>
    <row r="111" spans="1:4">
      <c r="A111" s="21"/>
      <c r="B111" s="8"/>
      <c r="C111" s="3"/>
      <c r="D111" s="7"/>
    </row>
    <row r="112" spans="1:4" ht="38.25">
      <c r="A112" s="19" t="s">
        <v>11</v>
      </c>
      <c r="B112" s="23"/>
      <c r="C112" s="20"/>
      <c r="D112" s="22"/>
    </row>
    <row r="113" spans="1:4" ht="25.5">
      <c r="A113" s="21" t="s">
        <v>12</v>
      </c>
      <c r="B113" s="23">
        <f>B114+B115+B116+B117</f>
        <v>0</v>
      </c>
      <c r="C113" s="20"/>
      <c r="D113" s="22"/>
    </row>
    <row r="114" spans="1:4">
      <c r="A114" s="21" t="s">
        <v>27</v>
      </c>
      <c r="B114" s="8"/>
      <c r="C114" s="3"/>
      <c r="D114" s="7"/>
    </row>
    <row r="115" spans="1:4" hidden="1">
      <c r="A115" s="59"/>
      <c r="B115" s="8"/>
      <c r="C115" s="29"/>
      <c r="D115" s="56"/>
    </row>
    <row r="116" spans="1:4" hidden="1">
      <c r="A116" s="44"/>
      <c r="B116" s="8"/>
      <c r="C116" s="3"/>
      <c r="D116" s="7"/>
    </row>
    <row r="117" spans="1:4" hidden="1">
      <c r="A117" s="21"/>
      <c r="B117" s="8"/>
      <c r="C117" s="29"/>
      <c r="D117" s="56"/>
    </row>
    <row r="118" spans="1:4" hidden="1">
      <c r="A118" s="61"/>
      <c r="B118" s="8"/>
      <c r="C118" s="29"/>
      <c r="D118" s="56"/>
    </row>
    <row r="119" spans="1:4" hidden="1">
      <c r="A119" s="61"/>
      <c r="B119" s="46"/>
      <c r="C119" s="45"/>
      <c r="D119" s="62"/>
    </row>
    <row r="120" spans="1:4" hidden="1">
      <c r="A120" s="61"/>
      <c r="B120" s="46"/>
      <c r="C120" s="45"/>
      <c r="D120" s="62"/>
    </row>
    <row r="121" spans="1:4" hidden="1">
      <c r="A121" s="61"/>
      <c r="B121" s="46"/>
      <c r="C121" s="45"/>
      <c r="D121" s="62"/>
    </row>
    <row r="122" spans="1:4" hidden="1">
      <c r="A122" s="61"/>
      <c r="B122" s="46"/>
      <c r="C122" s="45"/>
      <c r="D122" s="62"/>
    </row>
    <row r="123" spans="1:4" hidden="1">
      <c r="A123" s="21"/>
      <c r="B123" s="46"/>
      <c r="C123" s="47"/>
      <c r="D123" s="63"/>
    </row>
    <row r="124" spans="1:4" hidden="1">
      <c r="A124" s="21"/>
      <c r="B124" s="46"/>
      <c r="C124" s="42"/>
      <c r="D124" s="63"/>
    </row>
    <row r="125" spans="1:4" hidden="1">
      <c r="A125" s="21"/>
      <c r="B125" s="48"/>
      <c r="C125" s="47"/>
      <c r="D125" s="63"/>
    </row>
    <row r="126" spans="1:4" hidden="1">
      <c r="A126" s="21"/>
      <c r="B126" s="49"/>
      <c r="C126" s="50"/>
      <c r="D126" s="64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30"/>
      <c r="D138" s="65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idden="1">
      <c r="A146" s="53"/>
      <c r="B146" s="43"/>
      <c r="C146" s="54"/>
      <c r="D146" s="67"/>
    </row>
    <row r="147" spans="1:4" ht="15" hidden="1">
      <c r="A147" s="33"/>
      <c r="B147" s="41"/>
      <c r="C147" s="30"/>
      <c r="D147" s="62"/>
    </row>
    <row r="148" spans="1:4" ht="15" hidden="1">
      <c r="A148" s="33"/>
      <c r="B148" s="41"/>
      <c r="C148" s="30"/>
      <c r="D148" s="62"/>
    </row>
    <row r="149" spans="1:4" ht="15" hidden="1">
      <c r="A149" s="33"/>
      <c r="B149" s="41"/>
      <c r="C149" s="30"/>
      <c r="D149" s="62"/>
    </row>
    <row r="150" spans="1:4" ht="15" hidden="1">
      <c r="A150" s="33"/>
      <c r="B150" s="41"/>
      <c r="C150" s="30"/>
      <c r="D150" s="62"/>
    </row>
    <row r="151" spans="1:4" ht="15">
      <c r="A151" s="33"/>
      <c r="B151" s="41"/>
      <c r="C151" s="30"/>
      <c r="D151" s="62"/>
    </row>
    <row r="152" spans="1:4">
      <c r="A152" s="21" t="s">
        <v>13</v>
      </c>
      <c r="B152" s="8">
        <f>B153+B154+B155</f>
        <v>0</v>
      </c>
      <c r="C152" s="3"/>
      <c r="D152" s="4"/>
    </row>
    <row r="153" spans="1:4">
      <c r="A153" s="21"/>
      <c r="B153" s="8"/>
      <c r="C153" s="3"/>
      <c r="D153" s="4"/>
    </row>
    <row r="154" spans="1:4">
      <c r="A154" s="18"/>
      <c r="B154" s="8"/>
      <c r="C154" s="3"/>
      <c r="D154" s="4"/>
    </row>
    <row r="155" spans="1:4">
      <c r="A155" s="60"/>
      <c r="B155" s="8"/>
      <c r="C155" s="3"/>
      <c r="D155" s="4"/>
    </row>
    <row r="156" spans="1:4" ht="13.5" thickBot="1">
      <c r="A156" s="37" t="s">
        <v>14</v>
      </c>
      <c r="B156" s="69">
        <f>+B7+B13+B84+B98+B101+B112+B152</f>
        <v>263000</v>
      </c>
      <c r="C156" s="38"/>
      <c r="D156" s="39"/>
    </row>
    <row r="157" spans="1:4">
      <c r="A157" s="10"/>
      <c r="B157" s="10"/>
      <c r="C157" s="10"/>
      <c r="D157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7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225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138927.53</v>
      </c>
      <c r="C13" s="20"/>
      <c r="D13" s="55"/>
    </row>
    <row r="14" spans="1:4">
      <c r="A14" s="21" t="s">
        <v>21</v>
      </c>
      <c r="B14" s="8">
        <v>60541.25</v>
      </c>
      <c r="C14" s="83" t="s">
        <v>226</v>
      </c>
      <c r="D14" s="58" t="s">
        <v>29</v>
      </c>
    </row>
    <row r="15" spans="1:4">
      <c r="A15" s="21"/>
      <c r="B15" s="8">
        <v>56877.27</v>
      </c>
      <c r="C15" s="29" t="s">
        <v>227</v>
      </c>
      <c r="D15" s="58" t="s">
        <v>228</v>
      </c>
    </row>
    <row r="16" spans="1:4">
      <c r="A16" s="21"/>
      <c r="B16" s="8">
        <v>4541.2700000000004</v>
      </c>
      <c r="C16" s="29" t="s">
        <v>227</v>
      </c>
      <c r="D16" s="58" t="s">
        <v>228</v>
      </c>
    </row>
    <row r="17" spans="1:4" ht="25.5">
      <c r="A17" s="21"/>
      <c r="B17" s="8">
        <v>2112.25</v>
      </c>
      <c r="C17" s="70" t="s">
        <v>229</v>
      </c>
      <c r="D17" s="58" t="s">
        <v>230</v>
      </c>
    </row>
    <row r="18" spans="1:4">
      <c r="A18" s="21"/>
      <c r="B18" s="8">
        <v>1727.88</v>
      </c>
      <c r="C18" s="29" t="s">
        <v>141</v>
      </c>
      <c r="D18" s="58" t="s">
        <v>29</v>
      </c>
    </row>
    <row r="19" spans="1:4">
      <c r="A19" s="21"/>
      <c r="B19" s="8">
        <v>406.98</v>
      </c>
      <c r="C19" s="3" t="s">
        <v>231</v>
      </c>
      <c r="D19" s="58" t="s">
        <v>29</v>
      </c>
    </row>
    <row r="20" spans="1:4">
      <c r="A20" s="21"/>
      <c r="B20" s="8">
        <v>92.82</v>
      </c>
      <c r="C20" s="3" t="s">
        <v>196</v>
      </c>
      <c r="D20" s="4" t="s">
        <v>144</v>
      </c>
    </row>
    <row r="21" spans="1:4">
      <c r="A21" s="21"/>
      <c r="B21" s="8">
        <v>1925.72</v>
      </c>
      <c r="C21" s="3" t="s">
        <v>232</v>
      </c>
      <c r="D21" s="4" t="s">
        <v>151</v>
      </c>
    </row>
    <row r="22" spans="1:4">
      <c r="A22" s="21"/>
      <c r="B22" s="8">
        <v>2468.89</v>
      </c>
      <c r="C22" s="3" t="s">
        <v>233</v>
      </c>
      <c r="D22" s="4" t="s">
        <v>151</v>
      </c>
    </row>
    <row r="23" spans="1:4">
      <c r="A23" s="21"/>
      <c r="B23" s="8">
        <v>2666.68</v>
      </c>
      <c r="C23" s="3" t="s">
        <v>110</v>
      </c>
      <c r="D23" s="4" t="s">
        <v>151</v>
      </c>
    </row>
    <row r="24" spans="1:4">
      <c r="A24" s="21"/>
      <c r="B24" s="8">
        <v>1934.27</v>
      </c>
      <c r="C24" s="3" t="s">
        <v>110</v>
      </c>
      <c r="D24" s="4" t="s">
        <v>151</v>
      </c>
    </row>
    <row r="25" spans="1:4">
      <c r="A25" s="21"/>
      <c r="B25" s="8">
        <v>1070.25</v>
      </c>
      <c r="C25" s="3" t="s">
        <v>110</v>
      </c>
      <c r="D25" s="4" t="s">
        <v>151</v>
      </c>
    </row>
    <row r="26" spans="1:4">
      <c r="A26" s="21"/>
      <c r="B26" s="8">
        <v>2562</v>
      </c>
      <c r="C26" s="3" t="s">
        <v>234</v>
      </c>
      <c r="D26" s="4" t="s">
        <v>235</v>
      </c>
    </row>
    <row r="27" spans="1:4" ht="41.25" hidden="1" customHeight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>
      <c r="A83" s="21"/>
      <c r="B83" s="8"/>
      <c r="C83" s="3"/>
      <c r="D83" s="4"/>
    </row>
    <row r="84" spans="1:4" ht="25.5">
      <c r="A84" s="19" t="s">
        <v>7</v>
      </c>
      <c r="B84" s="68">
        <f>B85+B86+B87+B88+B89</f>
        <v>0</v>
      </c>
      <c r="C84" s="20"/>
      <c r="D84" s="22"/>
    </row>
    <row r="85" spans="1:4" hidden="1">
      <c r="A85" s="21"/>
      <c r="B85" s="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57"/>
      <c r="C90" s="29"/>
      <c r="D90" s="72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40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58"/>
    </row>
    <row r="97" spans="1:4">
      <c r="A97" s="21"/>
      <c r="B97" s="32"/>
      <c r="C97" s="29"/>
      <c r="D97" s="58"/>
    </row>
    <row r="98" spans="1:4">
      <c r="A98" s="19" t="s">
        <v>8</v>
      </c>
      <c r="B98" s="23">
        <f>SUM(B99:B100)</f>
        <v>0</v>
      </c>
      <c r="C98" s="20"/>
      <c r="D98" s="22"/>
    </row>
    <row r="99" spans="1:4">
      <c r="A99" s="21" t="s">
        <v>9</v>
      </c>
      <c r="B99" s="8"/>
      <c r="C99" s="29"/>
      <c r="D99" s="40"/>
    </row>
    <row r="100" spans="1:4">
      <c r="A100" s="21"/>
      <c r="B100" s="8"/>
      <c r="C100" s="6"/>
      <c r="D100" s="9"/>
    </row>
    <row r="101" spans="1:4" ht="51">
      <c r="A101" s="19" t="s">
        <v>10</v>
      </c>
      <c r="B101" s="23">
        <f>B102+B103+B104+B105</f>
        <v>0</v>
      </c>
      <c r="C101" s="20"/>
      <c r="D101" s="22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29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29"/>
      <c r="D105" s="56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56"/>
    </row>
    <row r="108" spans="1:4" hidden="1">
      <c r="A108" s="21"/>
      <c r="B108" s="8"/>
      <c r="C108" s="3"/>
      <c r="D108" s="56"/>
    </row>
    <row r="109" spans="1:4" hidden="1">
      <c r="A109" s="21"/>
      <c r="B109" s="8"/>
      <c r="C109" s="3"/>
      <c r="D109" s="7"/>
    </row>
    <row r="110" spans="1:4" hidden="1">
      <c r="A110" s="21"/>
      <c r="B110" s="8"/>
      <c r="C110" s="3"/>
      <c r="D110" s="7"/>
    </row>
    <row r="111" spans="1:4">
      <c r="A111" s="21"/>
      <c r="B111" s="8"/>
      <c r="C111" s="3"/>
      <c r="D111" s="7"/>
    </row>
    <row r="112" spans="1:4" ht="38.25">
      <c r="A112" s="19" t="s">
        <v>11</v>
      </c>
      <c r="B112" s="23"/>
      <c r="C112" s="20"/>
      <c r="D112" s="22"/>
    </row>
    <row r="113" spans="1:4" ht="25.5">
      <c r="A113" s="21" t="s">
        <v>12</v>
      </c>
      <c r="B113" s="23">
        <f>B114+B115+B116+B117</f>
        <v>0</v>
      </c>
      <c r="C113" s="20"/>
      <c r="D113" s="22"/>
    </row>
    <row r="114" spans="1:4">
      <c r="A114" s="21" t="s">
        <v>27</v>
      </c>
      <c r="B114" s="8"/>
      <c r="C114" s="3"/>
      <c r="D114" s="7"/>
    </row>
    <row r="115" spans="1:4" hidden="1">
      <c r="A115" s="59"/>
      <c r="B115" s="8"/>
      <c r="C115" s="29"/>
      <c r="D115" s="56"/>
    </row>
    <row r="116" spans="1:4" hidden="1">
      <c r="A116" s="44"/>
      <c r="B116" s="8"/>
      <c r="C116" s="3"/>
      <c r="D116" s="7"/>
    </row>
    <row r="117" spans="1:4" hidden="1">
      <c r="A117" s="21"/>
      <c r="B117" s="8"/>
      <c r="C117" s="29"/>
      <c r="D117" s="56"/>
    </row>
    <row r="118" spans="1:4" hidden="1">
      <c r="A118" s="61"/>
      <c r="B118" s="8"/>
      <c r="C118" s="29"/>
      <c r="D118" s="56"/>
    </row>
    <row r="119" spans="1:4" hidden="1">
      <c r="A119" s="61"/>
      <c r="B119" s="46"/>
      <c r="C119" s="45"/>
      <c r="D119" s="62"/>
    </row>
    <row r="120" spans="1:4" hidden="1">
      <c r="A120" s="61"/>
      <c r="B120" s="46"/>
      <c r="C120" s="45"/>
      <c r="D120" s="62"/>
    </row>
    <row r="121" spans="1:4" hidden="1">
      <c r="A121" s="61"/>
      <c r="B121" s="46"/>
      <c r="C121" s="45"/>
      <c r="D121" s="62"/>
    </row>
    <row r="122" spans="1:4" hidden="1">
      <c r="A122" s="61"/>
      <c r="B122" s="46"/>
      <c r="C122" s="45"/>
      <c r="D122" s="62"/>
    </row>
    <row r="123" spans="1:4" hidden="1">
      <c r="A123" s="21"/>
      <c r="B123" s="46"/>
      <c r="C123" s="47"/>
      <c r="D123" s="63"/>
    </row>
    <row r="124" spans="1:4" hidden="1">
      <c r="A124" s="21"/>
      <c r="B124" s="46"/>
      <c r="C124" s="42"/>
      <c r="D124" s="63"/>
    </row>
    <row r="125" spans="1:4" hidden="1">
      <c r="A125" s="21"/>
      <c r="B125" s="48"/>
      <c r="C125" s="47"/>
      <c r="D125" s="63"/>
    </row>
    <row r="126" spans="1:4" hidden="1">
      <c r="A126" s="21"/>
      <c r="B126" s="49"/>
      <c r="C126" s="50"/>
      <c r="D126" s="64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30"/>
      <c r="D138" s="65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idden="1">
      <c r="A146" s="53"/>
      <c r="B146" s="43"/>
      <c r="C146" s="54"/>
      <c r="D146" s="67"/>
    </row>
    <row r="147" spans="1:4" ht="15" hidden="1">
      <c r="A147" s="33"/>
      <c r="B147" s="41"/>
      <c r="C147" s="30"/>
      <c r="D147" s="62"/>
    </row>
    <row r="148" spans="1:4" ht="15" hidden="1">
      <c r="A148" s="33"/>
      <c r="B148" s="41"/>
      <c r="C148" s="30"/>
      <c r="D148" s="62"/>
    </row>
    <row r="149" spans="1:4" ht="15" hidden="1">
      <c r="A149" s="33"/>
      <c r="B149" s="41"/>
      <c r="C149" s="30"/>
      <c r="D149" s="62"/>
    </row>
    <row r="150" spans="1:4" ht="15" hidden="1">
      <c r="A150" s="33"/>
      <c r="B150" s="41"/>
      <c r="C150" s="30"/>
      <c r="D150" s="62"/>
    </row>
    <row r="151" spans="1:4" ht="15">
      <c r="A151" s="33"/>
      <c r="B151" s="41"/>
      <c r="C151" s="30"/>
      <c r="D151" s="62"/>
    </row>
    <row r="152" spans="1:4">
      <c r="A152" s="21" t="s">
        <v>13</v>
      </c>
      <c r="B152" s="8">
        <f>B153+B154+B155</f>
        <v>0</v>
      </c>
      <c r="C152" s="3"/>
      <c r="D152" s="4"/>
    </row>
    <row r="153" spans="1:4">
      <c r="A153" s="21"/>
      <c r="B153" s="8"/>
      <c r="C153" s="3"/>
      <c r="D153" s="4"/>
    </row>
    <row r="154" spans="1:4">
      <c r="A154" s="18"/>
      <c r="B154" s="8"/>
      <c r="C154" s="3"/>
      <c r="D154" s="4"/>
    </row>
    <row r="155" spans="1:4">
      <c r="A155" s="60"/>
      <c r="B155" s="8"/>
      <c r="C155" s="3"/>
      <c r="D155" s="4"/>
    </row>
    <row r="156" spans="1:4" ht="13.5" thickBot="1">
      <c r="A156" s="37" t="s">
        <v>14</v>
      </c>
      <c r="B156" s="69">
        <f>+B7+B13+B84+B98+B101+B112+B152</f>
        <v>138927.53</v>
      </c>
      <c r="C156" s="38"/>
      <c r="D156" s="39"/>
    </row>
    <row r="157" spans="1:4">
      <c r="A157" s="10"/>
      <c r="B157" s="10"/>
      <c r="C157" s="10"/>
      <c r="D157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5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221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2316</v>
      </c>
      <c r="C7" s="26"/>
      <c r="D7" s="27"/>
    </row>
    <row r="8" spans="1:4">
      <c r="A8" s="21" t="s">
        <v>4</v>
      </c>
      <c r="B8" s="8">
        <v>2316</v>
      </c>
      <c r="C8" s="3" t="s">
        <v>222</v>
      </c>
      <c r="D8" s="4" t="s">
        <v>223</v>
      </c>
    </row>
    <row r="9" spans="1:4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>
      <c r="A13" s="19" t="s">
        <v>6</v>
      </c>
      <c r="B13" s="23"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25221398</v>
      </c>
      <c r="C77" s="20"/>
      <c r="D77" s="22"/>
    </row>
    <row r="78" spans="1:4">
      <c r="A78" s="19"/>
      <c r="B78" s="68">
        <v>5049131</v>
      </c>
      <c r="C78" s="29" t="s">
        <v>217</v>
      </c>
      <c r="D78" s="84" t="s">
        <v>189</v>
      </c>
    </row>
    <row r="79" spans="1:4">
      <c r="A79" s="19"/>
      <c r="B79" s="68">
        <v>11538267</v>
      </c>
      <c r="C79" s="29" t="s">
        <v>217</v>
      </c>
      <c r="D79" s="84" t="s">
        <v>224</v>
      </c>
    </row>
    <row r="80" spans="1:4">
      <c r="A80" s="19"/>
      <c r="B80" s="68">
        <v>95000</v>
      </c>
      <c r="C80" s="29" t="s">
        <v>217</v>
      </c>
      <c r="D80" s="84" t="s">
        <v>224</v>
      </c>
    </row>
    <row r="81" spans="1:4">
      <c r="A81" s="19"/>
      <c r="B81" s="68">
        <v>8539000</v>
      </c>
      <c r="C81" s="29" t="s">
        <v>217</v>
      </c>
      <c r="D81" s="84" t="s">
        <v>224</v>
      </c>
    </row>
    <row r="82" spans="1:4" hidden="1">
      <c r="A82" s="21"/>
      <c r="B82" s="8"/>
      <c r="C82" s="29"/>
      <c r="D82" s="72"/>
    </row>
    <row r="83" spans="1:4" hidden="1">
      <c r="A83" s="21"/>
      <c r="B83" s="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57"/>
      <c r="C87" s="29"/>
      <c r="D87" s="72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58"/>
    </row>
    <row r="94" spans="1:4">
      <c r="A94" s="21"/>
      <c r="B94" s="32"/>
      <c r="C94" s="29"/>
      <c r="D94" s="58"/>
    </row>
    <row r="95" spans="1:4">
      <c r="A95" s="19" t="s">
        <v>8</v>
      </c>
      <c r="B95" s="23">
        <f>SUM(B96:B97)</f>
        <v>0</v>
      </c>
      <c r="C95" s="20"/>
      <c r="D95" s="22"/>
    </row>
    <row r="96" spans="1:4">
      <c r="A96" s="21" t="s">
        <v>9</v>
      </c>
      <c r="B96" s="8"/>
      <c r="C96" s="29"/>
      <c r="D96" s="40"/>
    </row>
    <row r="97" spans="1:4">
      <c r="A97" s="21"/>
      <c r="B97" s="8"/>
      <c r="C97" s="6"/>
      <c r="D97" s="9"/>
    </row>
    <row r="98" spans="1:4" ht="51">
      <c r="A98" s="19" t="s">
        <v>10</v>
      </c>
      <c r="B98" s="23">
        <f>B99+B100+B101+B102</f>
        <v>0</v>
      </c>
      <c r="C98" s="20"/>
      <c r="D98" s="22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3"/>
      <c r="D101" s="7"/>
    </row>
    <row r="102" spans="1:4" hidden="1">
      <c r="A102" s="21"/>
      <c r="B102" s="8"/>
      <c r="C102" s="29"/>
      <c r="D102" s="56"/>
    </row>
    <row r="103" spans="1:4" hidden="1">
      <c r="A103" s="21"/>
      <c r="B103" s="8"/>
      <c r="C103" s="29"/>
      <c r="D103" s="56"/>
    </row>
    <row r="104" spans="1:4" hidden="1">
      <c r="A104" s="21"/>
      <c r="B104" s="8"/>
      <c r="C104" s="3"/>
      <c r="D104" s="56"/>
    </row>
    <row r="105" spans="1:4" hidden="1">
      <c r="A105" s="21"/>
      <c r="B105" s="8"/>
      <c r="C105" s="3"/>
      <c r="D105" s="56"/>
    </row>
    <row r="106" spans="1:4" hidden="1">
      <c r="A106" s="21"/>
      <c r="B106" s="8"/>
      <c r="C106" s="3"/>
      <c r="D106" s="7"/>
    </row>
    <row r="107" spans="1:4" hidden="1">
      <c r="A107" s="21"/>
      <c r="B107" s="8"/>
      <c r="C107" s="3"/>
      <c r="D107" s="7"/>
    </row>
    <row r="108" spans="1:4">
      <c r="A108" s="21"/>
      <c r="B108" s="8"/>
      <c r="C108" s="3"/>
      <c r="D108" s="7"/>
    </row>
    <row r="109" spans="1:4" ht="38.25">
      <c r="A109" s="19" t="s">
        <v>11</v>
      </c>
      <c r="B109" s="23"/>
      <c r="C109" s="20"/>
      <c r="D109" s="22"/>
    </row>
    <row r="110" spans="1:4" ht="25.5">
      <c r="A110" s="21" t="s">
        <v>12</v>
      </c>
      <c r="B110" s="23">
        <f>B111+B112+B113+B114</f>
        <v>0</v>
      </c>
      <c r="C110" s="20"/>
      <c r="D110" s="22"/>
    </row>
    <row r="111" spans="1:4">
      <c r="A111" s="21" t="s">
        <v>27</v>
      </c>
      <c r="B111" s="8"/>
      <c r="C111" s="3"/>
      <c r="D111" s="7"/>
    </row>
    <row r="112" spans="1:4" hidden="1">
      <c r="A112" s="59"/>
      <c r="B112" s="8"/>
      <c r="C112" s="29"/>
      <c r="D112" s="56"/>
    </row>
    <row r="113" spans="1:4" hidden="1">
      <c r="A113" s="44"/>
      <c r="B113" s="8"/>
      <c r="C113" s="3"/>
      <c r="D113" s="7"/>
    </row>
    <row r="114" spans="1:4" hidden="1">
      <c r="A114" s="21"/>
      <c r="B114" s="8"/>
      <c r="C114" s="29"/>
      <c r="D114" s="56"/>
    </row>
    <row r="115" spans="1:4" hidden="1">
      <c r="A115" s="61"/>
      <c r="B115" s="8"/>
      <c r="C115" s="29"/>
      <c r="D115" s="56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61"/>
      <c r="B118" s="46"/>
      <c r="C118" s="45"/>
      <c r="D118" s="62"/>
    </row>
    <row r="119" spans="1:4" hidden="1">
      <c r="A119" s="61"/>
      <c r="B119" s="46"/>
      <c r="C119" s="45"/>
      <c r="D119" s="62"/>
    </row>
    <row r="120" spans="1:4" hidden="1">
      <c r="A120" s="21"/>
      <c r="B120" s="46"/>
      <c r="C120" s="47"/>
      <c r="D120" s="63"/>
    </row>
    <row r="121" spans="1:4" hidden="1">
      <c r="A121" s="21"/>
      <c r="B121" s="46"/>
      <c r="C121" s="42"/>
      <c r="D121" s="63"/>
    </row>
    <row r="122" spans="1:4" hidden="1">
      <c r="A122" s="21"/>
      <c r="B122" s="48"/>
      <c r="C122" s="47"/>
      <c r="D122" s="63"/>
    </row>
    <row r="123" spans="1:4" hidden="1">
      <c r="A123" s="21"/>
      <c r="B123" s="49"/>
      <c r="C123" s="50"/>
      <c r="D123" s="64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30"/>
      <c r="D135" s="65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idden="1">
      <c r="A143" s="53"/>
      <c r="B143" s="43"/>
      <c r="C143" s="54"/>
      <c r="D143" s="67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 hidden="1">
      <c r="A146" s="33"/>
      <c r="B146" s="41"/>
      <c r="C146" s="30"/>
      <c r="D146" s="62"/>
    </row>
    <row r="147" spans="1:4" ht="15" hidden="1">
      <c r="A147" s="33"/>
      <c r="B147" s="41"/>
      <c r="C147" s="30"/>
      <c r="D147" s="62"/>
    </row>
    <row r="148" spans="1:4" ht="15" hidden="1">
      <c r="A148" s="33"/>
      <c r="B148" s="41"/>
      <c r="C148" s="30"/>
      <c r="D148" s="62"/>
    </row>
    <row r="149" spans="1:4" ht="15">
      <c r="A149" s="33"/>
      <c r="B149" s="41"/>
      <c r="C149" s="30"/>
      <c r="D149" s="62"/>
    </row>
    <row r="150" spans="1:4">
      <c r="A150" s="21" t="s">
        <v>13</v>
      </c>
      <c r="B150" s="8">
        <f>B151+B152+B153</f>
        <v>0</v>
      </c>
      <c r="C150" s="3"/>
      <c r="D150" s="4"/>
    </row>
    <row r="151" spans="1:4">
      <c r="A151" s="21"/>
      <c r="B151" s="8"/>
      <c r="C151" s="3"/>
      <c r="D151" s="4"/>
    </row>
    <row r="152" spans="1:4">
      <c r="A152" s="18"/>
      <c r="B152" s="8"/>
      <c r="C152" s="3"/>
      <c r="D152" s="4"/>
    </row>
    <row r="153" spans="1:4">
      <c r="A153" s="60"/>
      <c r="B153" s="8"/>
      <c r="C153" s="3"/>
      <c r="D153" s="4"/>
    </row>
    <row r="154" spans="1:4" ht="13.5" thickBot="1">
      <c r="A154" s="37" t="s">
        <v>14</v>
      </c>
      <c r="B154" s="69">
        <f>+B7+B13+B77+B95+B98+B109+B150</f>
        <v>25223714</v>
      </c>
      <c r="C154" s="38"/>
      <c r="D154" s="39"/>
    </row>
    <row r="155" spans="1:4">
      <c r="A155" s="10"/>
      <c r="B155" s="10"/>
      <c r="C155" s="10"/>
      <c r="D155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966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88596.24</v>
      </c>
      <c r="C13" s="20"/>
      <c r="D13" s="55"/>
    </row>
    <row r="14" spans="1:4">
      <c r="A14" s="21" t="s">
        <v>21</v>
      </c>
      <c r="B14" s="8">
        <v>2397.9299999999998</v>
      </c>
      <c r="C14" s="83" t="s">
        <v>967</v>
      </c>
      <c r="D14" s="58" t="s">
        <v>968</v>
      </c>
    </row>
    <row r="15" spans="1:4">
      <c r="A15" s="21"/>
      <c r="B15" s="8">
        <v>11707.53</v>
      </c>
      <c r="C15" s="83" t="s">
        <v>954</v>
      </c>
      <c r="D15" s="58" t="s">
        <v>955</v>
      </c>
    </row>
    <row r="16" spans="1:4">
      <c r="A16" s="21"/>
      <c r="B16" s="8">
        <v>101.88</v>
      </c>
      <c r="C16" s="83" t="s">
        <v>296</v>
      </c>
      <c r="D16" s="58" t="s">
        <v>969</v>
      </c>
    </row>
    <row r="17" spans="1:4">
      <c r="A17" s="21"/>
      <c r="B17" s="8">
        <v>5000</v>
      </c>
      <c r="C17" s="83" t="s">
        <v>850</v>
      </c>
      <c r="D17" s="58" t="s">
        <v>970</v>
      </c>
    </row>
    <row r="18" spans="1:4" ht="24">
      <c r="A18" s="21"/>
      <c r="B18" s="8">
        <v>240.53</v>
      </c>
      <c r="C18" s="83" t="s">
        <v>971</v>
      </c>
      <c r="D18" s="58" t="s">
        <v>972</v>
      </c>
    </row>
    <row r="19" spans="1:4">
      <c r="A19" s="21"/>
      <c r="B19" s="8">
        <v>416.5</v>
      </c>
      <c r="C19" s="83" t="s">
        <v>973</v>
      </c>
      <c r="D19" s="58" t="s">
        <v>974</v>
      </c>
    </row>
    <row r="20" spans="1:4">
      <c r="A20" s="21"/>
      <c r="B20" s="8">
        <v>7306.32</v>
      </c>
      <c r="C20" s="83" t="s">
        <v>975</v>
      </c>
      <c r="D20" s="58" t="s">
        <v>976</v>
      </c>
    </row>
    <row r="21" spans="1:4">
      <c r="A21" s="21"/>
      <c r="B21" s="8">
        <v>183</v>
      </c>
      <c r="C21" s="83" t="s">
        <v>460</v>
      </c>
      <c r="D21" s="58" t="s">
        <v>745</v>
      </c>
    </row>
    <row r="22" spans="1:4">
      <c r="A22" s="21"/>
      <c r="B22" s="8">
        <v>2329.4899999999998</v>
      </c>
      <c r="C22" s="83" t="s">
        <v>35</v>
      </c>
      <c r="D22" s="58" t="s">
        <v>36</v>
      </c>
    </row>
    <row r="23" spans="1:4">
      <c r="A23" s="21"/>
      <c r="B23" s="8">
        <v>3192</v>
      </c>
      <c r="C23" s="83" t="s">
        <v>409</v>
      </c>
      <c r="D23" s="58" t="s">
        <v>977</v>
      </c>
    </row>
    <row r="24" spans="1:4">
      <c r="A24" s="21"/>
      <c r="B24" s="8">
        <v>36310.15</v>
      </c>
      <c r="C24" s="83" t="s">
        <v>424</v>
      </c>
      <c r="D24" s="58" t="s">
        <v>978</v>
      </c>
    </row>
    <row r="25" spans="1:4" ht="13.5" thickBot="1">
      <c r="A25" s="21"/>
      <c r="B25" s="8">
        <v>19410.91</v>
      </c>
      <c r="C25" s="83" t="s">
        <v>424</v>
      </c>
      <c r="D25" s="58" t="s">
        <v>979</v>
      </c>
    </row>
    <row r="26" spans="1:4" hidden="1">
      <c r="A26" s="21"/>
      <c r="B26" s="8"/>
      <c r="C26" s="70"/>
      <c r="D26" s="4"/>
    </row>
    <row r="27" spans="1:4" hidden="1">
      <c r="A27" s="21"/>
      <c r="B27" s="8"/>
      <c r="C27" s="70"/>
      <c r="D27" s="4"/>
    </row>
    <row r="28" spans="1:4" hidden="1">
      <c r="A28" s="21"/>
      <c r="B28" s="8"/>
      <c r="C28" s="70"/>
      <c r="D28" s="4"/>
    </row>
    <row r="29" spans="1:4" hidden="1">
      <c r="A29" s="21"/>
      <c r="B29" s="8"/>
      <c r="C29" s="70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6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t="13.5" hidden="1" thickBot="1">
      <c r="A80" s="21"/>
      <c r="B80" s="8"/>
      <c r="C80" s="3"/>
      <c r="D80" s="4"/>
    </row>
    <row r="81" spans="1:4" ht="25.5">
      <c r="A81" s="19" t="s">
        <v>7</v>
      </c>
      <c r="B81" s="25">
        <f>SUM(B82:B87)</f>
        <v>1043000</v>
      </c>
      <c r="C81" s="20"/>
      <c r="D81" s="22"/>
    </row>
    <row r="82" spans="1:4">
      <c r="A82" s="21"/>
      <c r="B82" s="8">
        <v>1043000</v>
      </c>
      <c r="C82" s="29" t="s">
        <v>980</v>
      </c>
      <c r="D82" s="72" t="s">
        <v>981</v>
      </c>
    </row>
    <row r="83" spans="1:4" hidden="1">
      <c r="A83" s="21"/>
      <c r="B83" s="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57"/>
      <c r="C93" s="29"/>
      <c r="D93" s="72"/>
    </row>
    <row r="94" spans="1:4" hidden="1">
      <c r="A94" s="21"/>
      <c r="B94" s="32"/>
      <c r="C94" s="29"/>
      <c r="D94" s="72"/>
    </row>
    <row r="95" spans="1:4" hidden="1">
      <c r="A95" s="21"/>
      <c r="B95" s="32"/>
      <c r="C95" s="29"/>
      <c r="D95" s="72"/>
    </row>
    <row r="96" spans="1:4" hidden="1">
      <c r="A96" s="21"/>
      <c r="B96" s="32"/>
      <c r="C96" s="29"/>
      <c r="D96" s="72"/>
    </row>
    <row r="97" spans="1:4" hidden="1">
      <c r="A97" s="21"/>
      <c r="B97" s="32"/>
      <c r="C97" s="29"/>
      <c r="D97" s="72"/>
    </row>
    <row r="98" spans="1:4" hidden="1">
      <c r="A98" s="21"/>
      <c r="B98" s="32"/>
      <c r="C98" s="29"/>
      <c r="D98" s="72"/>
    </row>
    <row r="99" spans="1:4" hidden="1">
      <c r="A99" s="21"/>
      <c r="B99" s="32"/>
      <c r="C99" s="29"/>
      <c r="D99" s="72"/>
    </row>
    <row r="100" spans="1:4" hidden="1">
      <c r="A100" s="21"/>
      <c r="B100" s="32"/>
      <c r="C100" s="29"/>
      <c r="D100" s="72"/>
    </row>
    <row r="101" spans="1:4" hidden="1">
      <c r="A101" s="19" t="s">
        <v>8</v>
      </c>
      <c r="B101" s="23"/>
      <c r="C101" s="20"/>
      <c r="D101" s="72"/>
    </row>
    <row r="102" spans="1:4" hidden="1">
      <c r="A102" s="21" t="s">
        <v>9</v>
      </c>
      <c r="B102" s="8"/>
      <c r="C102" s="29"/>
      <c r="D102" s="72"/>
    </row>
    <row r="103" spans="1:4" hidden="1">
      <c r="A103" s="21"/>
      <c r="B103" s="8"/>
      <c r="C103" s="6"/>
      <c r="D103" s="72"/>
    </row>
    <row r="104" spans="1:4" ht="51" hidden="1">
      <c r="A104" s="19" t="s">
        <v>10</v>
      </c>
      <c r="B104" s="23"/>
      <c r="C104" s="20"/>
      <c r="D104" s="72"/>
    </row>
    <row r="105" spans="1:4" hidden="1">
      <c r="A105" s="21"/>
      <c r="B105" s="8"/>
      <c r="C105" s="3"/>
      <c r="D105" s="72"/>
    </row>
    <row r="106" spans="1:4" hidden="1">
      <c r="A106" s="21"/>
      <c r="B106" s="8"/>
      <c r="C106" s="29"/>
      <c r="D106" s="72"/>
    </row>
    <row r="107" spans="1:4" hidden="1">
      <c r="A107" s="21"/>
      <c r="B107" s="8"/>
      <c r="C107" s="3"/>
      <c r="D107" s="72"/>
    </row>
    <row r="108" spans="1:4" hidden="1">
      <c r="A108" s="21"/>
      <c r="B108" s="8"/>
      <c r="C108" s="29"/>
      <c r="D108" s="72"/>
    </row>
    <row r="109" spans="1:4" hidden="1">
      <c r="A109" s="21"/>
      <c r="B109" s="8"/>
      <c r="C109" s="29"/>
      <c r="D109" s="72"/>
    </row>
    <row r="110" spans="1:4" hidden="1">
      <c r="A110" s="21"/>
      <c r="B110" s="8"/>
      <c r="C110" s="3"/>
      <c r="D110" s="72"/>
    </row>
    <row r="111" spans="1:4" hidden="1">
      <c r="A111" s="21"/>
      <c r="B111" s="8"/>
      <c r="C111" s="3"/>
      <c r="D111" s="72"/>
    </row>
    <row r="112" spans="1:4" hidden="1">
      <c r="A112" s="21"/>
      <c r="B112" s="8"/>
      <c r="C112" s="3"/>
      <c r="D112" s="72"/>
    </row>
    <row r="113" spans="1:4" hidden="1">
      <c r="A113" s="21"/>
      <c r="B113" s="8"/>
      <c r="C113" s="3"/>
      <c r="D113" s="72"/>
    </row>
    <row r="114" spans="1:4" hidden="1">
      <c r="A114" s="21"/>
      <c r="B114" s="8"/>
      <c r="C114" s="3"/>
      <c r="D114" s="72"/>
    </row>
    <row r="115" spans="1:4" ht="38.25" hidden="1">
      <c r="A115" s="19" t="s">
        <v>11</v>
      </c>
      <c r="B115" s="23"/>
      <c r="C115" s="20"/>
      <c r="D115" s="72"/>
    </row>
    <row r="116" spans="1:4" ht="25.5" hidden="1">
      <c r="A116" s="21" t="s">
        <v>12</v>
      </c>
      <c r="B116" s="23"/>
      <c r="C116" s="20"/>
      <c r="D116" s="72"/>
    </row>
    <row r="117" spans="1:4" hidden="1">
      <c r="A117" s="21" t="s">
        <v>27</v>
      </c>
      <c r="B117" s="8"/>
      <c r="C117" s="3"/>
      <c r="D117" s="72"/>
    </row>
    <row r="118" spans="1:4" hidden="1">
      <c r="A118" s="59"/>
      <c r="B118" s="8"/>
      <c r="C118" s="29"/>
      <c r="D118" s="72"/>
    </row>
    <row r="119" spans="1:4" hidden="1">
      <c r="A119" s="44"/>
      <c r="B119" s="8"/>
      <c r="C119" s="3"/>
      <c r="D119" s="72"/>
    </row>
    <row r="120" spans="1:4" hidden="1">
      <c r="A120" s="21"/>
      <c r="B120" s="8"/>
      <c r="C120" s="29"/>
      <c r="D120" s="72"/>
    </row>
    <row r="121" spans="1:4" hidden="1">
      <c r="A121" s="61"/>
      <c r="B121" s="8"/>
      <c r="C121" s="29"/>
      <c r="D121" s="72"/>
    </row>
    <row r="122" spans="1:4" hidden="1">
      <c r="A122" s="61"/>
      <c r="B122" s="46"/>
      <c r="C122" s="45"/>
      <c r="D122" s="72"/>
    </row>
    <row r="123" spans="1:4" hidden="1">
      <c r="A123" s="61"/>
      <c r="B123" s="46"/>
      <c r="C123" s="45"/>
      <c r="D123" s="72"/>
    </row>
    <row r="124" spans="1:4" hidden="1">
      <c r="A124" s="61"/>
      <c r="B124" s="46"/>
      <c r="C124" s="45"/>
      <c r="D124" s="72"/>
    </row>
    <row r="125" spans="1:4" hidden="1">
      <c r="A125" s="61"/>
      <c r="B125" s="46"/>
      <c r="C125" s="45"/>
      <c r="D125" s="72"/>
    </row>
    <row r="126" spans="1:4" hidden="1">
      <c r="A126" s="21"/>
      <c r="B126" s="46"/>
      <c r="C126" s="47"/>
      <c r="D126" s="72"/>
    </row>
    <row r="127" spans="1:4" hidden="1">
      <c r="A127" s="21"/>
      <c r="B127" s="46"/>
      <c r="C127" s="42"/>
      <c r="D127" s="72"/>
    </row>
    <row r="128" spans="1:4" hidden="1">
      <c r="A128" s="21"/>
      <c r="B128" s="48"/>
      <c r="C128" s="47"/>
      <c r="D128" s="72"/>
    </row>
    <row r="129" spans="1:4" hidden="1">
      <c r="A129" s="21"/>
      <c r="B129" s="49"/>
      <c r="C129" s="50"/>
      <c r="D129" s="72"/>
    </row>
    <row r="130" spans="1:4" hidden="1">
      <c r="A130" s="21"/>
      <c r="B130" s="51"/>
      <c r="C130" s="52"/>
      <c r="D130" s="72"/>
    </row>
    <row r="131" spans="1:4" hidden="1">
      <c r="A131" s="21"/>
      <c r="B131" s="51"/>
      <c r="C131" s="52"/>
      <c r="D131" s="72"/>
    </row>
    <row r="132" spans="1:4" hidden="1">
      <c r="A132" s="21"/>
      <c r="B132" s="51"/>
      <c r="C132" s="52"/>
      <c r="D132" s="72"/>
    </row>
    <row r="133" spans="1:4" hidden="1">
      <c r="A133" s="21"/>
      <c r="B133" s="51"/>
      <c r="C133" s="52"/>
      <c r="D133" s="72"/>
    </row>
    <row r="134" spans="1:4" hidden="1">
      <c r="A134" s="21"/>
      <c r="B134" s="51"/>
      <c r="C134" s="52"/>
      <c r="D134" s="72"/>
    </row>
    <row r="135" spans="1:4" hidden="1">
      <c r="A135" s="21"/>
      <c r="B135" s="51"/>
      <c r="C135" s="52"/>
      <c r="D135" s="72"/>
    </row>
    <row r="136" spans="1:4" hidden="1">
      <c r="A136" s="21"/>
      <c r="B136" s="51"/>
      <c r="C136" s="52"/>
      <c r="D136" s="72"/>
    </row>
    <row r="137" spans="1:4" hidden="1">
      <c r="A137" s="21"/>
      <c r="B137" s="51"/>
      <c r="C137" s="52"/>
      <c r="D137" s="72"/>
    </row>
    <row r="138" spans="1:4" hidden="1">
      <c r="A138" s="21"/>
      <c r="B138" s="51"/>
      <c r="C138" s="52"/>
      <c r="D138" s="72"/>
    </row>
    <row r="139" spans="1:4" hidden="1">
      <c r="A139" s="21"/>
      <c r="B139" s="51"/>
      <c r="C139" s="52"/>
      <c r="D139" s="72"/>
    </row>
    <row r="140" spans="1:4" hidden="1">
      <c r="A140" s="21"/>
      <c r="B140" s="51"/>
      <c r="C140" s="52"/>
      <c r="D140" s="72"/>
    </row>
    <row r="141" spans="1:4" hidden="1">
      <c r="A141" s="21"/>
      <c r="B141" s="51"/>
      <c r="C141" s="30"/>
      <c r="D141" s="72"/>
    </row>
    <row r="142" spans="1:4" hidden="1">
      <c r="A142" s="21"/>
      <c r="B142" s="51"/>
      <c r="C142" s="30"/>
      <c r="D142" s="72"/>
    </row>
    <row r="143" spans="1:4" hidden="1">
      <c r="A143" s="21"/>
      <c r="B143" s="51"/>
      <c r="C143" s="30"/>
      <c r="D143" s="72"/>
    </row>
    <row r="144" spans="1:4" hidden="1">
      <c r="A144" s="21"/>
      <c r="B144" s="51"/>
      <c r="C144" s="30"/>
      <c r="D144" s="72"/>
    </row>
    <row r="145" spans="1:4" hidden="1">
      <c r="A145" s="21"/>
      <c r="B145" s="51"/>
      <c r="C145" s="30"/>
      <c r="D145" s="72"/>
    </row>
    <row r="146" spans="1:4" hidden="1">
      <c r="A146" s="21"/>
      <c r="B146" s="51"/>
      <c r="C146" s="30"/>
      <c r="D146" s="72"/>
    </row>
    <row r="147" spans="1:4" hidden="1">
      <c r="A147" s="21"/>
      <c r="B147" s="51"/>
      <c r="C147" s="30"/>
      <c r="D147" s="72"/>
    </row>
    <row r="148" spans="1:4" hidden="1">
      <c r="A148" s="21"/>
      <c r="B148" s="51"/>
      <c r="C148" s="30"/>
      <c r="D148" s="72"/>
    </row>
    <row r="149" spans="1:4" hidden="1">
      <c r="A149" s="53"/>
      <c r="B149" s="43"/>
      <c r="C149" s="54"/>
      <c r="D149" s="72"/>
    </row>
    <row r="150" spans="1:4" ht="15" hidden="1">
      <c r="A150" s="33"/>
      <c r="B150" s="41"/>
      <c r="C150" s="30"/>
      <c r="D150" s="72"/>
    </row>
    <row r="151" spans="1:4" ht="15" hidden="1">
      <c r="A151" s="33"/>
      <c r="B151" s="41"/>
      <c r="C151" s="30"/>
      <c r="D151" s="72"/>
    </row>
    <row r="152" spans="1:4" ht="15" hidden="1">
      <c r="A152" s="33"/>
      <c r="B152" s="41"/>
      <c r="C152" s="30"/>
      <c r="D152" s="72"/>
    </row>
    <row r="153" spans="1:4" ht="15" hidden="1">
      <c r="A153" s="33"/>
      <c r="B153" s="41"/>
      <c r="C153" s="30"/>
      <c r="D153" s="72"/>
    </row>
    <row r="154" spans="1:4" ht="15">
      <c r="A154" s="33"/>
      <c r="B154" s="41"/>
      <c r="C154" s="30"/>
      <c r="D154" s="72"/>
    </row>
    <row r="155" spans="1:4">
      <c r="A155" s="21" t="s">
        <v>13</v>
      </c>
      <c r="B155" s="8"/>
      <c r="C155" s="3"/>
      <c r="D155" s="72"/>
    </row>
    <row r="156" spans="1:4">
      <c r="A156" s="21"/>
      <c r="B156" s="8"/>
      <c r="C156" s="3"/>
      <c r="D156" s="72"/>
    </row>
    <row r="157" spans="1:4">
      <c r="A157" s="18"/>
      <c r="B157" s="8"/>
      <c r="C157" s="3"/>
      <c r="D157" s="72"/>
    </row>
    <row r="158" spans="1:4">
      <c r="A158" s="60"/>
      <c r="B158" s="8"/>
      <c r="C158" s="3"/>
      <c r="D158" s="4"/>
    </row>
    <row r="159" spans="1:4" ht="13.5" thickBot="1">
      <c r="A159" s="37" t="s">
        <v>14</v>
      </c>
      <c r="B159" s="69">
        <f>B7+B13+B81</f>
        <v>1131596.24</v>
      </c>
      <c r="C159" s="38"/>
      <c r="D159" s="39"/>
    </row>
    <row r="160" spans="1:4">
      <c r="A160" s="10"/>
      <c r="B160" s="10"/>
      <c r="C160" s="10"/>
      <c r="D16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216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 hidden="1">
      <c r="A8" s="21"/>
      <c r="B8" s="8"/>
      <c r="C8" s="3"/>
      <c r="D8" s="4"/>
    </row>
    <row r="9" spans="1:4" hidden="1">
      <c r="A9" s="21"/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>
      <c r="A13" s="19" t="s">
        <v>6</v>
      </c>
      <c r="B13" s="23"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>
      <c r="A76" s="21"/>
      <c r="B76" s="8"/>
      <c r="C76" s="3"/>
      <c r="D76" s="4"/>
    </row>
    <row r="77" spans="1:4" ht="25.5">
      <c r="A77" s="19" t="s">
        <v>7</v>
      </c>
      <c r="B77" s="68">
        <f>B78+B143+B144+B81+B82</f>
        <v>7322000</v>
      </c>
      <c r="C77" s="20"/>
      <c r="D77" s="22"/>
    </row>
    <row r="78" spans="1:4">
      <c r="A78" s="21"/>
      <c r="B78" s="8">
        <v>7298000</v>
      </c>
      <c r="C78" s="29" t="s">
        <v>217</v>
      </c>
      <c r="D78" s="72" t="s">
        <v>218</v>
      </c>
    </row>
    <row r="79" spans="1:4">
      <c r="A79" s="21"/>
      <c r="B79" s="8"/>
      <c r="C79" s="29" t="s">
        <v>217</v>
      </c>
      <c r="D79" s="72" t="s">
        <v>219</v>
      </c>
    </row>
    <row r="80" spans="1:4">
      <c r="A80" s="21"/>
      <c r="B80" s="8"/>
      <c r="C80" s="29" t="s">
        <v>217</v>
      </c>
      <c r="D80" s="72" t="s">
        <v>219</v>
      </c>
    </row>
    <row r="81" spans="1:4">
      <c r="A81" s="21"/>
      <c r="B81" s="8"/>
      <c r="C81" s="29" t="s">
        <v>217</v>
      </c>
      <c r="D81" s="72" t="s">
        <v>219</v>
      </c>
    </row>
    <row r="82" spans="1:4">
      <c r="A82" s="21"/>
      <c r="B82" s="8"/>
      <c r="C82" s="29" t="s">
        <v>217</v>
      </c>
      <c r="D82" s="72" t="s">
        <v>219</v>
      </c>
    </row>
    <row r="83" spans="1:4">
      <c r="A83" s="21"/>
      <c r="B83" s="57"/>
      <c r="C83" s="29" t="s">
        <v>217</v>
      </c>
      <c r="D83" s="72" t="s">
        <v>219</v>
      </c>
    </row>
    <row r="84" spans="1:4">
      <c r="A84" s="21"/>
      <c r="B84" s="32"/>
      <c r="C84" s="29" t="s">
        <v>217</v>
      </c>
      <c r="D84" s="72" t="s">
        <v>219</v>
      </c>
    </row>
    <row r="85" spans="1:4">
      <c r="A85" s="21"/>
      <c r="B85" s="32"/>
      <c r="C85" s="29" t="s">
        <v>217</v>
      </c>
      <c r="D85" s="72" t="s">
        <v>219</v>
      </c>
    </row>
    <row r="86" spans="1:4">
      <c r="A86" s="21"/>
      <c r="B86" s="32"/>
      <c r="C86" s="29" t="s">
        <v>217</v>
      </c>
      <c r="D86" s="72" t="s">
        <v>219</v>
      </c>
    </row>
    <row r="87" spans="1:4">
      <c r="A87" s="21"/>
      <c r="B87" s="32"/>
      <c r="C87" s="29" t="s">
        <v>217</v>
      </c>
      <c r="D87" s="72" t="s">
        <v>219</v>
      </c>
    </row>
    <row r="88" spans="1:4">
      <c r="A88" s="21"/>
      <c r="B88" s="32"/>
      <c r="C88" s="29" t="s">
        <v>217</v>
      </c>
      <c r="D88" s="72" t="s">
        <v>219</v>
      </c>
    </row>
    <row r="89" spans="1:4">
      <c r="A89" s="21"/>
      <c r="B89" s="32"/>
      <c r="C89" s="29" t="s">
        <v>217</v>
      </c>
      <c r="D89" s="72" t="s">
        <v>219</v>
      </c>
    </row>
    <row r="90" spans="1:4">
      <c r="A90" s="21"/>
      <c r="B90" s="32"/>
      <c r="C90" s="29" t="s">
        <v>217</v>
      </c>
      <c r="D90" s="72" t="s">
        <v>219</v>
      </c>
    </row>
    <row r="91" spans="1:4">
      <c r="A91" s="19" t="s">
        <v>8</v>
      </c>
      <c r="B91" s="23">
        <f>SUM(B92:B93)</f>
        <v>0</v>
      </c>
      <c r="C91" s="29" t="s">
        <v>217</v>
      </c>
      <c r="D91" s="72" t="s">
        <v>219</v>
      </c>
    </row>
    <row r="92" spans="1:4">
      <c r="A92" s="21" t="s">
        <v>9</v>
      </c>
      <c r="B92" s="8"/>
      <c r="C92" s="29" t="s">
        <v>217</v>
      </c>
      <c r="D92" s="72" t="s">
        <v>219</v>
      </c>
    </row>
    <row r="93" spans="1:4">
      <c r="A93" s="21"/>
      <c r="B93" s="8"/>
      <c r="C93" s="29" t="s">
        <v>217</v>
      </c>
      <c r="D93" s="72" t="s">
        <v>219</v>
      </c>
    </row>
    <row r="94" spans="1:4" ht="51">
      <c r="A94" s="19" t="s">
        <v>10</v>
      </c>
      <c r="B94" s="23">
        <f>B95+B96+B97+B98</f>
        <v>0</v>
      </c>
      <c r="C94" s="29" t="s">
        <v>217</v>
      </c>
      <c r="D94" s="72" t="s">
        <v>219</v>
      </c>
    </row>
    <row r="95" spans="1:4">
      <c r="A95" s="21"/>
      <c r="B95" s="8"/>
      <c r="C95" s="29" t="s">
        <v>217</v>
      </c>
      <c r="D95" s="72" t="s">
        <v>219</v>
      </c>
    </row>
    <row r="96" spans="1:4">
      <c r="A96" s="21"/>
      <c r="B96" s="8"/>
      <c r="C96" s="29" t="s">
        <v>217</v>
      </c>
      <c r="D96" s="72" t="s">
        <v>219</v>
      </c>
    </row>
    <row r="97" spans="1:4">
      <c r="A97" s="21"/>
      <c r="B97" s="8"/>
      <c r="C97" s="29" t="s">
        <v>217</v>
      </c>
      <c r="D97" s="72" t="s">
        <v>219</v>
      </c>
    </row>
    <row r="98" spans="1:4">
      <c r="A98" s="21"/>
      <c r="B98" s="8"/>
      <c r="C98" s="29" t="s">
        <v>217</v>
      </c>
      <c r="D98" s="72" t="s">
        <v>219</v>
      </c>
    </row>
    <row r="99" spans="1:4">
      <c r="A99" s="21"/>
      <c r="B99" s="8"/>
      <c r="C99" s="29" t="s">
        <v>217</v>
      </c>
      <c r="D99" s="72" t="s">
        <v>219</v>
      </c>
    </row>
    <row r="100" spans="1:4">
      <c r="A100" s="21"/>
      <c r="B100" s="8"/>
      <c r="C100" s="29" t="s">
        <v>217</v>
      </c>
      <c r="D100" s="72" t="s">
        <v>219</v>
      </c>
    </row>
    <row r="101" spans="1:4">
      <c r="A101" s="21"/>
      <c r="B101" s="8"/>
      <c r="C101" s="29" t="s">
        <v>217</v>
      </c>
      <c r="D101" s="72" t="s">
        <v>219</v>
      </c>
    </row>
    <row r="102" spans="1:4">
      <c r="A102" s="21"/>
      <c r="B102" s="8"/>
      <c r="C102" s="29" t="s">
        <v>217</v>
      </c>
      <c r="D102" s="72" t="s">
        <v>219</v>
      </c>
    </row>
    <row r="103" spans="1:4">
      <c r="A103" s="21"/>
      <c r="B103" s="8"/>
      <c r="C103" s="29" t="s">
        <v>217</v>
      </c>
      <c r="D103" s="72" t="s">
        <v>219</v>
      </c>
    </row>
    <row r="104" spans="1:4">
      <c r="A104" s="21"/>
      <c r="B104" s="8"/>
      <c r="C104" s="29" t="s">
        <v>217</v>
      </c>
      <c r="D104" s="72" t="s">
        <v>219</v>
      </c>
    </row>
    <row r="105" spans="1:4" ht="38.25">
      <c r="A105" s="19" t="s">
        <v>11</v>
      </c>
      <c r="B105" s="23"/>
      <c r="C105" s="29" t="s">
        <v>217</v>
      </c>
      <c r="D105" s="72" t="s">
        <v>219</v>
      </c>
    </row>
    <row r="106" spans="1:4" ht="25.5">
      <c r="A106" s="21" t="s">
        <v>12</v>
      </c>
      <c r="B106" s="23">
        <f>B107+B108+B109+B110</f>
        <v>0</v>
      </c>
      <c r="C106" s="29" t="s">
        <v>217</v>
      </c>
      <c r="D106" s="72" t="s">
        <v>219</v>
      </c>
    </row>
    <row r="107" spans="1:4">
      <c r="A107" s="21" t="s">
        <v>27</v>
      </c>
      <c r="B107" s="8"/>
      <c r="C107" s="29" t="s">
        <v>217</v>
      </c>
      <c r="D107" s="72" t="s">
        <v>219</v>
      </c>
    </row>
    <row r="108" spans="1:4">
      <c r="A108" s="59"/>
      <c r="B108" s="8"/>
      <c r="C108" s="29" t="s">
        <v>217</v>
      </c>
      <c r="D108" s="72" t="s">
        <v>219</v>
      </c>
    </row>
    <row r="109" spans="1:4">
      <c r="A109" s="44"/>
      <c r="B109" s="8"/>
      <c r="C109" s="29" t="s">
        <v>217</v>
      </c>
      <c r="D109" s="72" t="s">
        <v>219</v>
      </c>
    </row>
    <row r="110" spans="1:4">
      <c r="A110" s="21"/>
      <c r="B110" s="8"/>
      <c r="C110" s="29" t="s">
        <v>217</v>
      </c>
      <c r="D110" s="72" t="s">
        <v>219</v>
      </c>
    </row>
    <row r="111" spans="1:4">
      <c r="A111" s="61"/>
      <c r="B111" s="8"/>
      <c r="C111" s="29" t="s">
        <v>217</v>
      </c>
      <c r="D111" s="72" t="s">
        <v>219</v>
      </c>
    </row>
    <row r="112" spans="1:4">
      <c r="A112" s="61"/>
      <c r="B112" s="46"/>
      <c r="C112" s="29" t="s">
        <v>217</v>
      </c>
      <c r="D112" s="72" t="s">
        <v>219</v>
      </c>
    </row>
    <row r="113" spans="1:4">
      <c r="A113" s="61"/>
      <c r="B113" s="46"/>
      <c r="C113" s="29" t="s">
        <v>217</v>
      </c>
      <c r="D113" s="72" t="s">
        <v>219</v>
      </c>
    </row>
    <row r="114" spans="1:4">
      <c r="A114" s="61"/>
      <c r="B114" s="46"/>
      <c r="C114" s="29" t="s">
        <v>217</v>
      </c>
      <c r="D114" s="72" t="s">
        <v>219</v>
      </c>
    </row>
    <row r="115" spans="1:4">
      <c r="A115" s="61"/>
      <c r="B115" s="46"/>
      <c r="C115" s="29" t="s">
        <v>217</v>
      </c>
      <c r="D115" s="72" t="s">
        <v>219</v>
      </c>
    </row>
    <row r="116" spans="1:4">
      <c r="A116" s="21"/>
      <c r="B116" s="46"/>
      <c r="C116" s="29" t="s">
        <v>217</v>
      </c>
      <c r="D116" s="72" t="s">
        <v>219</v>
      </c>
    </row>
    <row r="117" spans="1:4">
      <c r="A117" s="21"/>
      <c r="B117" s="46"/>
      <c r="C117" s="29" t="s">
        <v>217</v>
      </c>
      <c r="D117" s="72" t="s">
        <v>219</v>
      </c>
    </row>
    <row r="118" spans="1:4">
      <c r="A118" s="21"/>
      <c r="B118" s="48"/>
      <c r="C118" s="29" t="s">
        <v>217</v>
      </c>
      <c r="D118" s="72" t="s">
        <v>219</v>
      </c>
    </row>
    <row r="119" spans="1:4">
      <c r="A119" s="21"/>
      <c r="B119" s="49"/>
      <c r="C119" s="29" t="s">
        <v>217</v>
      </c>
      <c r="D119" s="72" t="s">
        <v>219</v>
      </c>
    </row>
    <row r="120" spans="1:4">
      <c r="A120" s="21"/>
      <c r="B120" s="51"/>
      <c r="C120" s="29" t="s">
        <v>217</v>
      </c>
      <c r="D120" s="72" t="s">
        <v>219</v>
      </c>
    </row>
    <row r="121" spans="1:4">
      <c r="A121" s="21"/>
      <c r="B121" s="51"/>
      <c r="C121" s="29" t="s">
        <v>217</v>
      </c>
      <c r="D121" s="72" t="s">
        <v>219</v>
      </c>
    </row>
    <row r="122" spans="1:4">
      <c r="A122" s="21"/>
      <c r="B122" s="51"/>
      <c r="C122" s="29" t="s">
        <v>217</v>
      </c>
      <c r="D122" s="72" t="s">
        <v>219</v>
      </c>
    </row>
    <row r="123" spans="1:4">
      <c r="A123" s="21"/>
      <c r="B123" s="51"/>
      <c r="C123" s="29" t="s">
        <v>217</v>
      </c>
      <c r="D123" s="72" t="s">
        <v>219</v>
      </c>
    </row>
    <row r="124" spans="1:4">
      <c r="A124" s="21"/>
      <c r="B124" s="51"/>
      <c r="C124" s="29" t="s">
        <v>217</v>
      </c>
      <c r="D124" s="72" t="s">
        <v>219</v>
      </c>
    </row>
    <row r="125" spans="1:4">
      <c r="A125" s="21"/>
      <c r="B125" s="51"/>
      <c r="C125" s="29" t="s">
        <v>217</v>
      </c>
      <c r="D125" s="72" t="s">
        <v>219</v>
      </c>
    </row>
    <row r="126" spans="1:4">
      <c r="A126" s="21"/>
      <c r="B126" s="51"/>
      <c r="C126" s="29" t="s">
        <v>217</v>
      </c>
      <c r="D126" s="72" t="s">
        <v>219</v>
      </c>
    </row>
    <row r="127" spans="1:4">
      <c r="A127" s="21"/>
      <c r="B127" s="51"/>
      <c r="C127" s="29" t="s">
        <v>217</v>
      </c>
      <c r="D127" s="72" t="s">
        <v>219</v>
      </c>
    </row>
    <row r="128" spans="1:4">
      <c r="A128" s="21"/>
      <c r="B128" s="51"/>
      <c r="C128" s="29" t="s">
        <v>217</v>
      </c>
      <c r="D128" s="72" t="s">
        <v>219</v>
      </c>
    </row>
    <row r="129" spans="1:4">
      <c r="A129" s="21"/>
      <c r="B129" s="51"/>
      <c r="C129" s="29" t="s">
        <v>217</v>
      </c>
      <c r="D129" s="72" t="s">
        <v>219</v>
      </c>
    </row>
    <row r="130" spans="1:4">
      <c r="A130" s="21"/>
      <c r="B130" s="51"/>
      <c r="C130" s="29" t="s">
        <v>217</v>
      </c>
      <c r="D130" s="72" t="s">
        <v>219</v>
      </c>
    </row>
    <row r="131" spans="1:4">
      <c r="A131" s="21"/>
      <c r="B131" s="51"/>
      <c r="C131" s="29" t="s">
        <v>217</v>
      </c>
      <c r="D131" s="72" t="s">
        <v>219</v>
      </c>
    </row>
    <row r="132" spans="1:4">
      <c r="A132" s="21"/>
      <c r="B132" s="51"/>
      <c r="C132" s="29" t="s">
        <v>217</v>
      </c>
      <c r="D132" s="72" t="s">
        <v>219</v>
      </c>
    </row>
    <row r="133" spans="1:4">
      <c r="A133" s="21"/>
      <c r="B133" s="51"/>
      <c r="C133" s="29" t="s">
        <v>217</v>
      </c>
      <c r="D133" s="72" t="s">
        <v>219</v>
      </c>
    </row>
    <row r="134" spans="1:4">
      <c r="A134" s="21"/>
      <c r="B134" s="51"/>
      <c r="C134" s="29" t="s">
        <v>217</v>
      </c>
      <c r="D134" s="72" t="s">
        <v>219</v>
      </c>
    </row>
    <row r="135" spans="1:4">
      <c r="A135" s="21"/>
      <c r="B135" s="51"/>
      <c r="C135" s="29" t="s">
        <v>217</v>
      </c>
      <c r="D135" s="72" t="s">
        <v>219</v>
      </c>
    </row>
    <row r="136" spans="1:4">
      <c r="A136" s="21"/>
      <c r="B136" s="51"/>
      <c r="C136" s="29" t="s">
        <v>217</v>
      </c>
      <c r="D136" s="72" t="s">
        <v>219</v>
      </c>
    </row>
    <row r="137" spans="1:4">
      <c r="A137" s="21"/>
      <c r="B137" s="51"/>
      <c r="C137" s="29" t="s">
        <v>217</v>
      </c>
      <c r="D137" s="72" t="s">
        <v>219</v>
      </c>
    </row>
    <row r="138" spans="1:4">
      <c r="A138" s="21"/>
      <c r="B138" s="51"/>
      <c r="C138" s="29" t="s">
        <v>217</v>
      </c>
      <c r="D138" s="72" t="s">
        <v>219</v>
      </c>
    </row>
    <row r="139" spans="1:4">
      <c r="A139" s="53"/>
      <c r="B139" s="43"/>
      <c r="C139" s="29" t="s">
        <v>217</v>
      </c>
      <c r="D139" s="72" t="s">
        <v>219</v>
      </c>
    </row>
    <row r="140" spans="1:4" ht="15">
      <c r="A140" s="33"/>
      <c r="B140" s="41"/>
      <c r="C140" s="29" t="s">
        <v>217</v>
      </c>
      <c r="D140" s="72" t="s">
        <v>219</v>
      </c>
    </row>
    <row r="141" spans="1:4" ht="15">
      <c r="A141" s="33"/>
      <c r="B141" s="41"/>
      <c r="C141" s="29" t="s">
        <v>217</v>
      </c>
      <c r="D141" s="72" t="s">
        <v>219</v>
      </c>
    </row>
    <row r="142" spans="1:4" ht="15">
      <c r="A142" s="33"/>
      <c r="B142" s="41"/>
      <c r="C142" s="29" t="s">
        <v>217</v>
      </c>
      <c r="D142" s="72" t="s">
        <v>219</v>
      </c>
    </row>
    <row r="143" spans="1:4" ht="15">
      <c r="A143" s="33"/>
      <c r="B143" s="41">
        <v>7000</v>
      </c>
      <c r="C143" s="29" t="s">
        <v>217</v>
      </c>
      <c r="D143" s="72" t="s">
        <v>218</v>
      </c>
    </row>
    <row r="144" spans="1:4" ht="15">
      <c r="A144" s="33"/>
      <c r="B144" s="41">
        <v>17000</v>
      </c>
      <c r="C144" s="29" t="s">
        <v>217</v>
      </c>
      <c r="D144" s="72" t="s">
        <v>220</v>
      </c>
    </row>
    <row r="145" spans="1:4" ht="15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8">
        <f>B148+B149+B150</f>
        <v>0</v>
      </c>
      <c r="C147" s="3"/>
      <c r="D147" s="4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+B7+B13+B77+B91+B94+B105+B147</f>
        <v>7322000</v>
      </c>
      <c r="C151" s="38"/>
      <c r="D151" s="39"/>
    </row>
    <row r="152" spans="1:4">
      <c r="A152" s="10"/>
      <c r="B152" s="10"/>
      <c r="C152" s="10"/>
      <c r="D15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212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2148003</v>
      </c>
      <c r="C7" s="26"/>
      <c r="D7" s="27"/>
    </row>
    <row r="8" spans="1:4">
      <c r="A8" s="21"/>
      <c r="B8" s="8">
        <v>2148003</v>
      </c>
      <c r="C8" s="3" t="s">
        <v>213</v>
      </c>
      <c r="D8" s="4" t="s">
        <v>214</v>
      </c>
    </row>
    <row r="9" spans="1:4" hidden="1">
      <c r="A9" s="21"/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>
      <c r="A13" s="19" t="s">
        <v>6</v>
      </c>
      <c r="B13" s="23"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13123000</v>
      </c>
      <c r="C77" s="20"/>
      <c r="D77" s="22"/>
    </row>
    <row r="78" spans="1:4" ht="25.5">
      <c r="A78" s="21"/>
      <c r="B78" s="8">
        <v>13123000</v>
      </c>
      <c r="C78" s="29" t="s">
        <v>215</v>
      </c>
      <c r="D78" s="72" t="s">
        <v>189</v>
      </c>
    </row>
    <row r="79" spans="1:4" hidden="1">
      <c r="A79" s="21"/>
      <c r="B79" s="8"/>
      <c r="C79" s="29"/>
      <c r="D79" s="72"/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>
      <c r="A90" s="21"/>
      <c r="B90" s="32"/>
      <c r="C90" s="29"/>
      <c r="D90" s="58"/>
    </row>
    <row r="91" spans="1:4">
      <c r="A91" s="19" t="s">
        <v>8</v>
      </c>
      <c r="B91" s="23">
        <f>SUM(B92:B93)</f>
        <v>0</v>
      </c>
      <c r="C91" s="20"/>
      <c r="D91" s="22"/>
    </row>
    <row r="92" spans="1:4">
      <c r="A92" s="21" t="s">
        <v>9</v>
      </c>
      <c r="B92" s="8"/>
      <c r="C92" s="29"/>
      <c r="D92" s="40"/>
    </row>
    <row r="93" spans="1:4">
      <c r="A93" s="21"/>
      <c r="B93" s="8"/>
      <c r="C93" s="6"/>
      <c r="D93" s="9"/>
    </row>
    <row r="94" spans="1:4" ht="5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>
      <c r="A104" s="21"/>
      <c r="B104" s="8"/>
      <c r="C104" s="3"/>
      <c r="D104" s="7"/>
    </row>
    <row r="105" spans="1:4" ht="38.25">
      <c r="A105" s="19" t="s">
        <v>11</v>
      </c>
      <c r="B105" s="23"/>
      <c r="C105" s="20"/>
      <c r="D105" s="22"/>
    </row>
    <row r="106" spans="1:4" ht="25.5">
      <c r="A106" s="21" t="s">
        <v>12</v>
      </c>
      <c r="B106" s="23">
        <f>B107+B108+B109+B110</f>
        <v>0</v>
      </c>
      <c r="C106" s="20"/>
      <c r="D106" s="22"/>
    </row>
    <row r="107" spans="1:4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15271003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3"/>
  <sheetViews>
    <sheetView topLeftCell="A10" workbookViewId="0">
      <selection activeCell="E19" sqref="E19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202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SUM(B14:IB22)</f>
        <v>42984.12</v>
      </c>
      <c r="C13" s="20"/>
      <c r="D13" s="55"/>
    </row>
    <row r="14" spans="1:4">
      <c r="A14" s="21" t="s">
        <v>21</v>
      </c>
      <c r="B14" s="8">
        <v>13212.09</v>
      </c>
      <c r="C14" s="83" t="s">
        <v>44</v>
      </c>
      <c r="D14" s="58" t="s">
        <v>119</v>
      </c>
    </row>
    <row r="15" spans="1:4">
      <c r="A15" s="21"/>
      <c r="B15" s="8">
        <v>9186.7999999999993</v>
      </c>
      <c r="C15" s="29" t="s">
        <v>203</v>
      </c>
      <c r="D15" s="58" t="s">
        <v>204</v>
      </c>
    </row>
    <row r="16" spans="1:4" ht="25.5">
      <c r="A16" s="21"/>
      <c r="B16" s="8">
        <v>3808</v>
      </c>
      <c r="C16" s="29" t="s">
        <v>205</v>
      </c>
      <c r="D16" s="58" t="s">
        <v>204</v>
      </c>
    </row>
    <row r="17" spans="1:4">
      <c r="A17" s="21"/>
      <c r="B17" s="8">
        <v>742.56</v>
      </c>
      <c r="C17" s="70" t="s">
        <v>57</v>
      </c>
      <c r="D17" s="58" t="s">
        <v>29</v>
      </c>
    </row>
    <row r="18" spans="1:4" ht="25.5">
      <c r="A18" s="21"/>
      <c r="B18" s="8">
        <v>4877.8100000000004</v>
      </c>
      <c r="C18" s="29" t="s">
        <v>104</v>
      </c>
      <c r="D18" s="58" t="s">
        <v>29</v>
      </c>
    </row>
    <row r="19" spans="1:4">
      <c r="A19" s="21"/>
      <c r="B19" s="8">
        <v>1904</v>
      </c>
      <c r="C19" s="3" t="s">
        <v>206</v>
      </c>
      <c r="D19" s="4" t="s">
        <v>207</v>
      </c>
    </row>
    <row r="20" spans="1:4">
      <c r="A20" s="21"/>
      <c r="B20" s="8">
        <v>5064.4399999999996</v>
      </c>
      <c r="C20" s="3" t="s">
        <v>208</v>
      </c>
      <c r="D20" s="58" t="s">
        <v>29</v>
      </c>
    </row>
    <row r="21" spans="1:4">
      <c r="A21" s="21"/>
      <c r="B21" s="8">
        <v>616.41999999999996</v>
      </c>
      <c r="C21" s="3" t="s">
        <v>209</v>
      </c>
      <c r="D21" s="58" t="s">
        <v>29</v>
      </c>
    </row>
    <row r="22" spans="1:4">
      <c r="A22" s="21"/>
      <c r="B22" s="8">
        <v>3572</v>
      </c>
      <c r="C22" s="3" t="s">
        <v>210</v>
      </c>
      <c r="D22" s="4" t="s">
        <v>211</v>
      </c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6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>
      <c r="A79" s="21"/>
      <c r="B79" s="8"/>
      <c r="C79" s="3"/>
      <c r="D79" s="4"/>
    </row>
    <row r="80" spans="1:4" ht="25.5">
      <c r="A80" s="19" t="s">
        <v>7</v>
      </c>
      <c r="B80" s="68">
        <f>B81+B82+B83+B84+B85</f>
        <v>0</v>
      </c>
      <c r="C80" s="20"/>
      <c r="D80" s="2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8"/>
      <c r="C85" s="29"/>
      <c r="D85" s="72"/>
    </row>
    <row r="86" spans="1:4" hidden="1">
      <c r="A86" s="21"/>
      <c r="B86" s="57"/>
      <c r="C86" s="29"/>
      <c r="D86" s="72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58"/>
    </row>
    <row r="93" spans="1:4">
      <c r="A93" s="21"/>
      <c r="B93" s="32"/>
      <c r="C93" s="29"/>
      <c r="D93" s="58"/>
    </row>
    <row r="94" spans="1:4">
      <c r="A94" s="19" t="s">
        <v>8</v>
      </c>
      <c r="B94" s="23">
        <f>SUM(B95:B96)</f>
        <v>0</v>
      </c>
      <c r="C94" s="20"/>
      <c r="D94" s="22"/>
    </row>
    <row r="95" spans="1:4">
      <c r="A95" s="21" t="s">
        <v>9</v>
      </c>
      <c r="B95" s="8"/>
      <c r="C95" s="29"/>
      <c r="D95" s="40"/>
    </row>
    <row r="96" spans="1:4">
      <c r="A96" s="21"/>
      <c r="B96" s="8"/>
      <c r="C96" s="6"/>
      <c r="D96" s="9"/>
    </row>
    <row r="97" spans="1:4" ht="51">
      <c r="A97" s="19" t="s">
        <v>10</v>
      </c>
      <c r="B97" s="23">
        <f>B98+B99+B100+B101</f>
        <v>0</v>
      </c>
      <c r="C97" s="20"/>
      <c r="D97" s="22"/>
    </row>
    <row r="98" spans="1:4" hidden="1">
      <c r="A98" s="21"/>
      <c r="B98" s="8"/>
      <c r="C98" s="3"/>
      <c r="D98" s="7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7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29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56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3"/>
      <c r="D106" s="7"/>
    </row>
    <row r="107" spans="1:4">
      <c r="A107" s="21"/>
      <c r="B107" s="8"/>
      <c r="C107" s="3"/>
      <c r="D107" s="7"/>
    </row>
    <row r="108" spans="1:4" ht="38.25">
      <c r="A108" s="19" t="s">
        <v>11</v>
      </c>
      <c r="B108" s="23"/>
      <c r="C108" s="20"/>
      <c r="D108" s="22"/>
    </row>
    <row r="109" spans="1:4" ht="25.5">
      <c r="A109" s="21" t="s">
        <v>12</v>
      </c>
      <c r="B109" s="23">
        <f>B110+B111+B112+B113</f>
        <v>0</v>
      </c>
      <c r="C109" s="20"/>
      <c r="D109" s="22"/>
    </row>
    <row r="110" spans="1:4">
      <c r="A110" s="21" t="s">
        <v>27</v>
      </c>
      <c r="B110" s="8"/>
      <c r="C110" s="3"/>
      <c r="D110" s="7"/>
    </row>
    <row r="111" spans="1:4" hidden="1">
      <c r="A111" s="59"/>
      <c r="B111" s="8"/>
      <c r="C111" s="29"/>
      <c r="D111" s="56"/>
    </row>
    <row r="112" spans="1:4" hidden="1">
      <c r="A112" s="44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61"/>
      <c r="B114" s="8"/>
      <c r="C114" s="29"/>
      <c r="D114" s="56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61"/>
      <c r="B118" s="46"/>
      <c r="C118" s="45"/>
      <c r="D118" s="62"/>
    </row>
    <row r="119" spans="1:4" hidden="1">
      <c r="A119" s="21"/>
      <c r="B119" s="46"/>
      <c r="C119" s="47"/>
      <c r="D119" s="63"/>
    </row>
    <row r="120" spans="1:4" hidden="1">
      <c r="A120" s="21"/>
      <c r="B120" s="46"/>
      <c r="C120" s="42"/>
      <c r="D120" s="63"/>
    </row>
    <row r="121" spans="1:4" hidden="1">
      <c r="A121" s="21"/>
      <c r="B121" s="48"/>
      <c r="C121" s="47"/>
      <c r="D121" s="63"/>
    </row>
    <row r="122" spans="1:4" hidden="1">
      <c r="A122" s="21"/>
      <c r="B122" s="49"/>
      <c r="C122" s="50"/>
      <c r="D122" s="64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30"/>
      <c r="D134" s="65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idden="1">
      <c r="A142" s="53"/>
      <c r="B142" s="43"/>
      <c r="C142" s="54"/>
      <c r="D142" s="67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 hidden="1">
      <c r="A146" s="33"/>
      <c r="B146" s="41"/>
      <c r="C146" s="30"/>
      <c r="D146" s="62"/>
    </row>
    <row r="147" spans="1:4" ht="15">
      <c r="A147" s="33"/>
      <c r="B147" s="41"/>
      <c r="C147" s="30"/>
      <c r="D147" s="62"/>
    </row>
    <row r="148" spans="1:4">
      <c r="A148" s="21" t="s">
        <v>13</v>
      </c>
      <c r="B148" s="8">
        <f>B149+B150+B151</f>
        <v>0</v>
      </c>
      <c r="C148" s="3"/>
      <c r="D148" s="4"/>
    </row>
    <row r="149" spans="1:4">
      <c r="A149" s="21"/>
      <c r="B149" s="8"/>
      <c r="C149" s="3"/>
      <c r="D149" s="4"/>
    </row>
    <row r="150" spans="1:4">
      <c r="A150" s="18"/>
      <c r="B150" s="8"/>
      <c r="C150" s="3"/>
      <c r="D150" s="4"/>
    </row>
    <row r="151" spans="1:4">
      <c r="A151" s="60"/>
      <c r="B151" s="8"/>
      <c r="C151" s="3"/>
      <c r="D151" s="4"/>
    </row>
    <row r="152" spans="1:4" ht="13.5" thickBot="1">
      <c r="A152" s="37" t="s">
        <v>14</v>
      </c>
      <c r="B152" s="69">
        <f>+B7+B13+B80+B94+B97+B108+B148</f>
        <v>42984.12</v>
      </c>
      <c r="C152" s="38"/>
      <c r="D152" s="39"/>
    </row>
    <row r="153" spans="1:4">
      <c r="A153" s="10"/>
      <c r="B153" s="10"/>
      <c r="C153" s="10"/>
      <c r="D153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190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SUM(B14:B21)</f>
        <v>97849</v>
      </c>
      <c r="C13" s="20"/>
      <c r="D13" s="55"/>
    </row>
    <row r="14" spans="1:4">
      <c r="A14" s="21" t="s">
        <v>21</v>
      </c>
      <c r="B14" s="8">
        <v>3034.5</v>
      </c>
      <c r="C14" s="83" t="s">
        <v>191</v>
      </c>
      <c r="D14" s="58" t="s">
        <v>192</v>
      </c>
    </row>
    <row r="15" spans="1:4">
      <c r="A15" s="21"/>
      <c r="B15" s="8">
        <v>1255.05</v>
      </c>
      <c r="C15" s="29" t="s">
        <v>193</v>
      </c>
      <c r="D15" s="58" t="s">
        <v>121</v>
      </c>
    </row>
    <row r="16" spans="1:4">
      <c r="A16" s="21"/>
      <c r="B16" s="8">
        <v>4399.78</v>
      </c>
      <c r="C16" s="29" t="s">
        <v>194</v>
      </c>
      <c r="D16" s="58" t="s">
        <v>195</v>
      </c>
    </row>
    <row r="17" spans="1:4">
      <c r="A17" s="21"/>
      <c r="B17" s="8">
        <v>26941.599999999999</v>
      </c>
      <c r="C17" s="70" t="s">
        <v>196</v>
      </c>
      <c r="D17" s="58" t="s">
        <v>197</v>
      </c>
    </row>
    <row r="18" spans="1:4">
      <c r="A18" s="21"/>
      <c r="B18" s="8">
        <v>5449.5</v>
      </c>
      <c r="C18" s="29" t="s">
        <v>198</v>
      </c>
      <c r="D18" s="58" t="s">
        <v>197</v>
      </c>
    </row>
    <row r="19" spans="1:4">
      <c r="A19" s="21"/>
      <c r="B19" s="8">
        <v>36427.769999999997</v>
      </c>
      <c r="C19" s="3" t="s">
        <v>156</v>
      </c>
      <c r="D19" s="4" t="s">
        <v>199</v>
      </c>
    </row>
    <row r="20" spans="1:4">
      <c r="A20" s="21"/>
      <c r="B20" s="8">
        <v>16877.080000000002</v>
      </c>
      <c r="C20" s="3" t="s">
        <v>156</v>
      </c>
      <c r="D20" s="4" t="s">
        <v>200</v>
      </c>
    </row>
    <row r="21" spans="1:4">
      <c r="A21" s="21"/>
      <c r="B21" s="8">
        <v>3463.72</v>
      </c>
      <c r="C21" s="3" t="s">
        <v>156</v>
      </c>
      <c r="D21" s="4" t="s">
        <v>201</v>
      </c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53892000</v>
      </c>
      <c r="C77" s="20"/>
      <c r="D77" s="22"/>
    </row>
    <row r="78" spans="1:4" ht="25.5">
      <c r="A78" s="21"/>
      <c r="B78" s="8">
        <v>53892000</v>
      </c>
      <c r="C78" s="29" t="s">
        <v>48</v>
      </c>
      <c r="D78" s="72" t="s">
        <v>131</v>
      </c>
    </row>
    <row r="79" spans="1:4" hidden="1">
      <c r="A79" s="21"/>
      <c r="B79" s="8"/>
      <c r="C79" s="29"/>
      <c r="D79" s="72"/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>
      <c r="A90" s="21"/>
      <c r="B90" s="32"/>
      <c r="C90" s="29"/>
      <c r="D90" s="58"/>
    </row>
    <row r="91" spans="1:4">
      <c r="A91" s="19" t="s">
        <v>8</v>
      </c>
      <c r="B91" s="23">
        <f>SUM(B92:B93)</f>
        <v>0</v>
      </c>
      <c r="C91" s="20"/>
      <c r="D91" s="22"/>
    </row>
    <row r="92" spans="1:4">
      <c r="A92" s="21" t="s">
        <v>9</v>
      </c>
      <c r="B92" s="8"/>
      <c r="C92" s="29"/>
      <c r="D92" s="40"/>
    </row>
    <row r="93" spans="1:4">
      <c r="A93" s="21"/>
      <c r="B93" s="8"/>
      <c r="C93" s="6"/>
      <c r="D93" s="9"/>
    </row>
    <row r="94" spans="1:4" ht="5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>
      <c r="A104" s="21"/>
      <c r="B104" s="8"/>
      <c r="C104" s="3"/>
      <c r="D104" s="7"/>
    </row>
    <row r="105" spans="1:4" ht="38.25">
      <c r="A105" s="19" t="s">
        <v>11</v>
      </c>
      <c r="B105" s="23"/>
      <c r="C105" s="20"/>
      <c r="D105" s="22"/>
    </row>
    <row r="106" spans="1:4" ht="25.5">
      <c r="A106" s="21" t="s">
        <v>12</v>
      </c>
      <c r="B106" s="23">
        <f>B107+B108+B109+B110</f>
        <v>0</v>
      </c>
      <c r="C106" s="20"/>
      <c r="D106" s="22"/>
    </row>
    <row r="107" spans="1:4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53989849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1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188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>
      <c r="A12" s="21"/>
      <c r="B12" s="8"/>
      <c r="C12" s="3"/>
      <c r="D12" s="4"/>
    </row>
    <row r="13" spans="1:4">
      <c r="A13" s="19" t="s">
        <v>6</v>
      </c>
      <c r="B13" s="8">
        <f>B14+B15+B16+B17+B18</f>
        <v>0</v>
      </c>
      <c r="C13" s="20"/>
      <c r="D13" s="55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83237000</v>
      </c>
      <c r="C77" s="20"/>
      <c r="D77" s="22"/>
    </row>
    <row r="78" spans="1:4" ht="25.5">
      <c r="A78" s="21"/>
      <c r="B78" s="8">
        <v>69032000</v>
      </c>
      <c r="C78" s="29" t="s">
        <v>48</v>
      </c>
      <c r="D78" s="72" t="s">
        <v>189</v>
      </c>
    </row>
    <row r="79" spans="1:4" ht="25.5">
      <c r="A79" s="21"/>
      <c r="B79" s="8">
        <v>14205000</v>
      </c>
      <c r="C79" s="29" t="s">
        <v>48</v>
      </c>
      <c r="D79" s="72" t="s">
        <v>189</v>
      </c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>
      <c r="A90" s="21"/>
      <c r="B90" s="32"/>
      <c r="C90" s="29"/>
      <c r="D90" s="58"/>
    </row>
    <row r="91" spans="1:4">
      <c r="A91" s="19" t="s">
        <v>8</v>
      </c>
      <c r="B91" s="23">
        <f>SUM(B92:B93)</f>
        <v>0</v>
      </c>
      <c r="C91" s="20"/>
      <c r="D91" s="22"/>
    </row>
    <row r="92" spans="1:4">
      <c r="A92" s="21" t="s">
        <v>9</v>
      </c>
      <c r="B92" s="8"/>
      <c r="C92" s="29"/>
      <c r="D92" s="40"/>
    </row>
    <row r="93" spans="1:4">
      <c r="A93" s="21"/>
      <c r="B93" s="8"/>
      <c r="C93" s="6"/>
      <c r="D93" s="9"/>
    </row>
    <row r="94" spans="1:4" ht="5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>
      <c r="A104" s="21"/>
      <c r="B104" s="8"/>
      <c r="C104" s="3"/>
      <c r="D104" s="7"/>
    </row>
    <row r="105" spans="1:4" ht="38.25">
      <c r="A105" s="19" t="s">
        <v>11</v>
      </c>
      <c r="B105" s="23"/>
      <c r="C105" s="20"/>
      <c r="D105" s="22"/>
    </row>
    <row r="106" spans="1:4" ht="25.5">
      <c r="A106" s="21" t="s">
        <v>12</v>
      </c>
      <c r="B106" s="23">
        <f>B107+B108+B109+B110</f>
        <v>0</v>
      </c>
      <c r="C106" s="20"/>
      <c r="D106" s="22"/>
    </row>
    <row r="107" spans="1:4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 ht="25.5">
      <c r="A145" s="33"/>
      <c r="B145" s="41">
        <v>14205000</v>
      </c>
      <c r="C145" s="29" t="s">
        <v>48</v>
      </c>
      <c r="D145" s="72" t="s">
        <v>189</v>
      </c>
    </row>
    <row r="146" spans="1:4">
      <c r="A146" s="21" t="s">
        <v>13</v>
      </c>
      <c r="B146" s="8">
        <f>B147+B148+B149</f>
        <v>0</v>
      </c>
      <c r="C146" s="3"/>
      <c r="D146" s="4"/>
    </row>
    <row r="147" spans="1:4">
      <c r="A147" s="21"/>
      <c r="B147" s="8"/>
      <c r="C147" s="3"/>
      <c r="D147" s="4"/>
    </row>
    <row r="148" spans="1:4">
      <c r="A148" s="18"/>
      <c r="B148" s="8"/>
      <c r="C148" s="3"/>
      <c r="D148" s="4"/>
    </row>
    <row r="149" spans="1:4">
      <c r="A149" s="60"/>
      <c r="B149" s="8"/>
      <c r="C149" s="3"/>
      <c r="D149" s="4"/>
    </row>
    <row r="150" spans="1:4" ht="13.5" thickBot="1">
      <c r="A150" s="37" t="s">
        <v>14</v>
      </c>
      <c r="B150" s="69">
        <f>+B7+B13+B77+B91+B94+B105+B146</f>
        <v>83237000</v>
      </c>
      <c r="C150" s="38"/>
      <c r="D150" s="39"/>
    </row>
    <row r="151" spans="1:4">
      <c r="A151" s="10"/>
      <c r="B151" s="10"/>
      <c r="C151" s="10"/>
      <c r="D151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2"/>
  <sheetViews>
    <sheetView workbookViewId="0">
      <selection activeCell="E5" sqref="E5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164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SUM(B14:B33)</f>
        <v>184195.99000000002</v>
      </c>
      <c r="C13" s="20"/>
      <c r="D13" s="55"/>
    </row>
    <row r="14" spans="1:4">
      <c r="A14" s="21"/>
      <c r="B14" s="8">
        <v>103.5</v>
      </c>
      <c r="C14" s="83" t="s">
        <v>165</v>
      </c>
      <c r="D14" s="58" t="s">
        <v>166</v>
      </c>
    </row>
    <row r="15" spans="1:4" ht="25.5">
      <c r="A15" s="21"/>
      <c r="B15" s="8">
        <v>471.24</v>
      </c>
      <c r="C15" s="29" t="s">
        <v>167</v>
      </c>
      <c r="D15" s="58" t="s">
        <v>168</v>
      </c>
    </row>
    <row r="16" spans="1:4">
      <c r="A16" s="21"/>
      <c r="B16" s="8">
        <v>616.41999999999996</v>
      </c>
      <c r="C16" s="29" t="s">
        <v>169</v>
      </c>
      <c r="D16" s="58" t="s">
        <v>170</v>
      </c>
    </row>
    <row r="17" spans="1:4" ht="25.5">
      <c r="A17" s="21"/>
      <c r="B17" s="8">
        <v>515.87</v>
      </c>
      <c r="C17" s="70" t="s">
        <v>171</v>
      </c>
      <c r="D17" s="58" t="s">
        <v>172</v>
      </c>
    </row>
    <row r="18" spans="1:4">
      <c r="A18" s="21"/>
      <c r="B18" s="8">
        <v>773.5</v>
      </c>
      <c r="C18" s="29" t="s">
        <v>169</v>
      </c>
      <c r="D18" s="58" t="s">
        <v>173</v>
      </c>
    </row>
    <row r="19" spans="1:4">
      <c r="A19" s="21"/>
      <c r="B19" s="8">
        <v>6530</v>
      </c>
      <c r="C19" s="3" t="s">
        <v>174</v>
      </c>
      <c r="D19" s="4" t="s">
        <v>175</v>
      </c>
    </row>
    <row r="20" spans="1:4">
      <c r="A20" s="21"/>
      <c r="B20" s="8">
        <v>5135</v>
      </c>
      <c r="C20" s="3" t="s">
        <v>174</v>
      </c>
      <c r="D20" s="4" t="s">
        <v>176</v>
      </c>
    </row>
    <row r="21" spans="1:4">
      <c r="A21" s="21"/>
      <c r="B21" s="8">
        <v>733.88</v>
      </c>
      <c r="C21" s="3" t="s">
        <v>177</v>
      </c>
      <c r="D21" s="4" t="s">
        <v>178</v>
      </c>
    </row>
    <row r="22" spans="1:4">
      <c r="A22" s="21"/>
      <c r="B22" s="8">
        <v>1173.54</v>
      </c>
      <c r="C22" s="3" t="s">
        <v>179</v>
      </c>
      <c r="D22" s="4" t="s">
        <v>178</v>
      </c>
    </row>
    <row r="23" spans="1:4">
      <c r="A23" s="21"/>
      <c r="B23" s="8">
        <v>5065</v>
      </c>
      <c r="C23" s="3" t="s">
        <v>180</v>
      </c>
      <c r="D23" s="4" t="s">
        <v>181</v>
      </c>
    </row>
    <row r="24" spans="1:4">
      <c r="A24" s="21"/>
      <c r="B24" s="8">
        <v>2501</v>
      </c>
      <c r="C24" s="3" t="s">
        <v>46</v>
      </c>
      <c r="D24" s="4" t="s">
        <v>182</v>
      </c>
    </row>
    <row r="25" spans="1:4">
      <c r="A25" s="21"/>
      <c r="B25" s="8">
        <v>10309</v>
      </c>
      <c r="C25" s="3" t="s">
        <v>46</v>
      </c>
      <c r="D25" s="4" t="s">
        <v>182</v>
      </c>
    </row>
    <row r="26" spans="1:4">
      <c r="A26" s="21"/>
      <c r="B26" s="8">
        <v>22808</v>
      </c>
      <c r="C26" s="3" t="s">
        <v>174</v>
      </c>
      <c r="D26" s="4" t="s">
        <v>176</v>
      </c>
    </row>
    <row r="27" spans="1:4">
      <c r="A27" s="21"/>
      <c r="B27" s="8">
        <v>42465</v>
      </c>
      <c r="C27" s="3" t="s">
        <v>174</v>
      </c>
      <c r="D27" s="4" t="s">
        <v>175</v>
      </c>
    </row>
    <row r="28" spans="1:4">
      <c r="A28" s="21"/>
      <c r="B28" s="8">
        <v>77052.5</v>
      </c>
      <c r="C28" s="3" t="s">
        <v>183</v>
      </c>
      <c r="D28" s="4" t="s">
        <v>168</v>
      </c>
    </row>
    <row r="29" spans="1:4">
      <c r="A29" s="21"/>
      <c r="B29" s="8">
        <v>2308</v>
      </c>
      <c r="C29" s="3" t="s">
        <v>39</v>
      </c>
      <c r="D29" s="4" t="s">
        <v>184</v>
      </c>
    </row>
    <row r="30" spans="1:4">
      <c r="A30" s="21"/>
      <c r="B30" s="8">
        <v>1274.1099999999999</v>
      </c>
      <c r="C30" s="3" t="s">
        <v>185</v>
      </c>
      <c r="D30" s="4" t="s">
        <v>151</v>
      </c>
    </row>
    <row r="31" spans="1:4">
      <c r="A31" s="21"/>
      <c r="B31" s="8">
        <v>1149.19</v>
      </c>
      <c r="C31" s="3" t="s">
        <v>186</v>
      </c>
      <c r="D31" s="4" t="s">
        <v>151</v>
      </c>
    </row>
    <row r="32" spans="1:4">
      <c r="A32" s="21"/>
      <c r="B32" s="8">
        <v>668.45</v>
      </c>
      <c r="C32" s="3" t="s">
        <v>187</v>
      </c>
      <c r="D32" s="4" t="s">
        <v>151</v>
      </c>
    </row>
    <row r="33" spans="1:4">
      <c r="A33" s="21"/>
      <c r="B33" s="8">
        <v>2542.79</v>
      </c>
      <c r="C33" s="3" t="s">
        <v>187</v>
      </c>
      <c r="D33" s="4" t="s">
        <v>151</v>
      </c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6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>
      <c r="A88" s="21"/>
      <c r="B88" s="8"/>
      <c r="C88" s="3"/>
      <c r="D88" s="4"/>
    </row>
    <row r="89" spans="1:4" ht="25.5">
      <c r="A89" s="19" t="s">
        <v>7</v>
      </c>
      <c r="B89" s="68">
        <f>B90+B91+B92+B93+B94</f>
        <v>0</v>
      </c>
      <c r="C89" s="20"/>
      <c r="D89" s="2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8"/>
      <c r="C93" s="29"/>
      <c r="D93" s="72"/>
    </row>
    <row r="94" spans="1:4" hidden="1">
      <c r="A94" s="21"/>
      <c r="B94" s="8"/>
      <c r="C94" s="29"/>
      <c r="D94" s="72"/>
    </row>
    <row r="95" spans="1:4" hidden="1">
      <c r="A95" s="21"/>
      <c r="B95" s="57"/>
      <c r="C95" s="29"/>
      <c r="D95" s="72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40"/>
    </row>
    <row r="98" spans="1:4" hidden="1">
      <c r="A98" s="21"/>
      <c r="B98" s="32"/>
      <c r="C98" s="29"/>
      <c r="D98" s="40"/>
    </row>
    <row r="99" spans="1:4" hidden="1">
      <c r="A99" s="21"/>
      <c r="B99" s="32"/>
      <c r="C99" s="29"/>
      <c r="D99" s="40"/>
    </row>
    <row r="100" spans="1:4" hidden="1">
      <c r="A100" s="21"/>
      <c r="B100" s="32"/>
      <c r="C100" s="29"/>
      <c r="D100" s="40"/>
    </row>
    <row r="101" spans="1:4" hidden="1">
      <c r="A101" s="21"/>
      <c r="B101" s="32"/>
      <c r="C101" s="29"/>
      <c r="D101" s="58"/>
    </row>
    <row r="102" spans="1:4">
      <c r="A102" s="21"/>
      <c r="B102" s="32"/>
      <c r="C102" s="29"/>
      <c r="D102" s="58"/>
    </row>
    <row r="103" spans="1:4">
      <c r="A103" s="19" t="s">
        <v>8</v>
      </c>
      <c r="B103" s="23">
        <f>SUM(B104:B105)</f>
        <v>0</v>
      </c>
      <c r="C103" s="20"/>
      <c r="D103" s="22"/>
    </row>
    <row r="104" spans="1:4">
      <c r="A104" s="21" t="s">
        <v>9</v>
      </c>
      <c r="B104" s="8"/>
      <c r="C104" s="29"/>
      <c r="D104" s="40"/>
    </row>
    <row r="105" spans="1:4">
      <c r="A105" s="21"/>
      <c r="B105" s="8"/>
      <c r="C105" s="6"/>
      <c r="D105" s="9"/>
    </row>
    <row r="106" spans="1:4" ht="51">
      <c r="A106" s="19" t="s">
        <v>10</v>
      </c>
      <c r="B106" s="23">
        <f>B107+B108+B109+B110</f>
        <v>0</v>
      </c>
      <c r="C106" s="20"/>
      <c r="D106" s="22"/>
    </row>
    <row r="107" spans="1:4" hidden="1">
      <c r="A107" s="21"/>
      <c r="B107" s="8"/>
      <c r="C107" s="3"/>
      <c r="D107" s="7"/>
    </row>
    <row r="108" spans="1:4" hidden="1">
      <c r="A108" s="21"/>
      <c r="B108" s="8"/>
      <c r="C108" s="29"/>
      <c r="D108" s="56"/>
    </row>
    <row r="109" spans="1:4" hidden="1">
      <c r="A109" s="21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21"/>
      <c r="B111" s="8"/>
      <c r="C111" s="29"/>
      <c r="D111" s="56"/>
    </row>
    <row r="112" spans="1:4" hidden="1">
      <c r="A112" s="21"/>
      <c r="B112" s="8"/>
      <c r="C112" s="3"/>
      <c r="D112" s="56"/>
    </row>
    <row r="113" spans="1:4" hidden="1">
      <c r="A113" s="21"/>
      <c r="B113" s="8"/>
      <c r="C113" s="3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3"/>
      <c r="D115" s="7"/>
    </row>
    <row r="116" spans="1:4">
      <c r="A116" s="21"/>
      <c r="B116" s="8"/>
      <c r="C116" s="3"/>
      <c r="D116" s="7"/>
    </row>
    <row r="117" spans="1:4" ht="38.25">
      <c r="A117" s="19" t="s">
        <v>11</v>
      </c>
      <c r="B117" s="23"/>
      <c r="C117" s="20"/>
      <c r="D117" s="22"/>
    </row>
    <row r="118" spans="1:4" ht="25.5">
      <c r="A118" s="21" t="s">
        <v>12</v>
      </c>
      <c r="B118" s="23">
        <f>B119+B120+B121+B122</f>
        <v>0</v>
      </c>
      <c r="C118" s="20"/>
      <c r="D118" s="22"/>
    </row>
    <row r="119" spans="1:4">
      <c r="A119" s="21" t="s">
        <v>27</v>
      </c>
      <c r="B119" s="8"/>
      <c r="C119" s="3"/>
      <c r="D119" s="7"/>
    </row>
    <row r="120" spans="1:4" hidden="1">
      <c r="A120" s="59"/>
      <c r="B120" s="8"/>
      <c r="C120" s="29"/>
      <c r="D120" s="56"/>
    </row>
    <row r="121" spans="1:4" hidden="1">
      <c r="A121" s="44"/>
      <c r="B121" s="8"/>
      <c r="C121" s="3"/>
      <c r="D121" s="7"/>
    </row>
    <row r="122" spans="1:4" hidden="1">
      <c r="A122" s="21"/>
      <c r="B122" s="8"/>
      <c r="C122" s="29"/>
      <c r="D122" s="56"/>
    </row>
    <row r="123" spans="1:4" hidden="1">
      <c r="A123" s="61"/>
      <c r="B123" s="8"/>
      <c r="C123" s="29"/>
      <c r="D123" s="56"/>
    </row>
    <row r="124" spans="1:4" hidden="1">
      <c r="A124" s="61"/>
      <c r="B124" s="46"/>
      <c r="C124" s="45"/>
      <c r="D124" s="62"/>
    </row>
    <row r="125" spans="1:4" hidden="1">
      <c r="A125" s="61"/>
      <c r="B125" s="46"/>
      <c r="C125" s="45"/>
      <c r="D125" s="62"/>
    </row>
    <row r="126" spans="1:4" hidden="1">
      <c r="A126" s="61"/>
      <c r="B126" s="46"/>
      <c r="C126" s="45"/>
      <c r="D126" s="62"/>
    </row>
    <row r="127" spans="1:4" hidden="1">
      <c r="A127" s="61"/>
      <c r="B127" s="46"/>
      <c r="C127" s="45"/>
      <c r="D127" s="62"/>
    </row>
    <row r="128" spans="1:4" hidden="1">
      <c r="A128" s="21"/>
      <c r="B128" s="46"/>
      <c r="C128" s="47"/>
      <c r="D128" s="63"/>
    </row>
    <row r="129" spans="1:4" hidden="1">
      <c r="A129" s="21"/>
      <c r="B129" s="46"/>
      <c r="C129" s="42"/>
      <c r="D129" s="63"/>
    </row>
    <row r="130" spans="1:4" hidden="1">
      <c r="A130" s="21"/>
      <c r="B130" s="48"/>
      <c r="C130" s="47"/>
      <c r="D130" s="63"/>
    </row>
    <row r="131" spans="1:4" hidden="1">
      <c r="A131" s="21"/>
      <c r="B131" s="49"/>
      <c r="C131" s="50"/>
      <c r="D131" s="64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30"/>
      <c r="D143" s="65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t="15" hidden="1">
      <c r="A147" s="21"/>
      <c r="B147" s="51"/>
      <c r="C147" s="30"/>
      <c r="D147" s="66"/>
    </row>
    <row r="148" spans="1:4" ht="15" hidden="1">
      <c r="A148" s="21"/>
      <c r="B148" s="51"/>
      <c r="C148" s="30"/>
      <c r="D148" s="66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idden="1">
      <c r="A151" s="53"/>
      <c r="B151" s="43"/>
      <c r="C151" s="54"/>
      <c r="D151" s="67"/>
    </row>
    <row r="152" spans="1:4" ht="15" hidden="1">
      <c r="A152" s="33"/>
      <c r="B152" s="41"/>
      <c r="C152" s="30"/>
      <c r="D152" s="62"/>
    </row>
    <row r="153" spans="1:4" ht="15" hidden="1">
      <c r="A153" s="33"/>
      <c r="B153" s="41"/>
      <c r="C153" s="30"/>
      <c r="D153" s="62"/>
    </row>
    <row r="154" spans="1:4" ht="15" hidden="1">
      <c r="A154" s="33"/>
      <c r="B154" s="41"/>
      <c r="C154" s="30"/>
      <c r="D154" s="62"/>
    </row>
    <row r="155" spans="1:4" ht="15" hidden="1">
      <c r="A155" s="33"/>
      <c r="B155" s="41"/>
      <c r="C155" s="30"/>
      <c r="D155" s="62"/>
    </row>
    <row r="156" spans="1:4" ht="15">
      <c r="A156" s="33"/>
      <c r="B156" s="41"/>
      <c r="C156" s="30"/>
      <c r="D156" s="62"/>
    </row>
    <row r="157" spans="1:4">
      <c r="A157" s="21" t="s">
        <v>13</v>
      </c>
      <c r="B157" s="8">
        <f>B158+B159+B160</f>
        <v>0</v>
      </c>
      <c r="C157" s="3"/>
      <c r="D157" s="4"/>
    </row>
    <row r="158" spans="1:4">
      <c r="A158" s="21"/>
      <c r="B158" s="8"/>
      <c r="C158" s="3"/>
      <c r="D158" s="4"/>
    </row>
    <row r="159" spans="1:4">
      <c r="A159" s="18"/>
      <c r="B159" s="8"/>
      <c r="C159" s="3"/>
      <c r="D159" s="4"/>
    </row>
    <row r="160" spans="1:4">
      <c r="A160" s="60"/>
      <c r="B160" s="8"/>
      <c r="C160" s="3"/>
      <c r="D160" s="4"/>
    </row>
    <row r="161" spans="1:4" ht="13.5" thickBot="1">
      <c r="A161" s="37" t="s">
        <v>14</v>
      </c>
      <c r="B161" s="69">
        <f>+B7+B13+B89+B103+B106+B117+B157</f>
        <v>184195.99000000002</v>
      </c>
      <c r="C161" s="38"/>
      <c r="D161" s="39"/>
    </row>
    <row r="162" spans="1:4">
      <c r="A162" s="10"/>
      <c r="B162" s="10"/>
      <c r="C162" s="10"/>
      <c r="D16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153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>
      <c r="A12" s="21"/>
      <c r="B12" s="8"/>
      <c r="C12" s="3"/>
      <c r="D12" s="4"/>
    </row>
    <row r="13" spans="1:4">
      <c r="A13" s="19" t="s">
        <v>6</v>
      </c>
      <c r="B13" s="8">
        <f>B14+B15+B16+B17+B18</f>
        <v>195912.9</v>
      </c>
      <c r="C13" s="20"/>
      <c r="D13" s="55"/>
    </row>
    <row r="14" spans="1:4" ht="24">
      <c r="A14" s="21" t="s">
        <v>21</v>
      </c>
      <c r="B14" s="8">
        <v>3997.29</v>
      </c>
      <c r="C14" s="83" t="s">
        <v>154</v>
      </c>
      <c r="D14" s="58" t="s">
        <v>155</v>
      </c>
    </row>
    <row r="15" spans="1:4">
      <c r="A15" s="21"/>
      <c r="B15" s="8">
        <v>36549.67</v>
      </c>
      <c r="C15" s="83" t="s">
        <v>156</v>
      </c>
      <c r="D15" s="58" t="s">
        <v>157</v>
      </c>
    </row>
    <row r="16" spans="1:4">
      <c r="A16" s="21"/>
      <c r="B16" s="8">
        <v>100</v>
      </c>
      <c r="C16" s="83" t="s">
        <v>158</v>
      </c>
      <c r="D16" s="58" t="s">
        <v>159</v>
      </c>
    </row>
    <row r="17" spans="1:4">
      <c r="A17" s="21"/>
      <c r="B17" s="8">
        <v>52265.94</v>
      </c>
      <c r="C17" s="83" t="s">
        <v>156</v>
      </c>
      <c r="D17" s="58" t="s">
        <v>160</v>
      </c>
    </row>
    <row r="18" spans="1:4">
      <c r="A18" s="21"/>
      <c r="B18" s="8">
        <v>103000</v>
      </c>
      <c r="C18" s="29" t="s">
        <v>161</v>
      </c>
      <c r="D18" s="58" t="s">
        <v>162</v>
      </c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3000</v>
      </c>
      <c r="C77" s="20"/>
      <c r="D77" s="22"/>
    </row>
    <row r="78" spans="1:4" ht="25.5">
      <c r="A78" s="21"/>
      <c r="B78" s="8">
        <v>3000</v>
      </c>
      <c r="C78" s="29" t="s">
        <v>48</v>
      </c>
      <c r="D78" s="72" t="s">
        <v>163</v>
      </c>
    </row>
    <row r="79" spans="1:4" hidden="1">
      <c r="A79" s="21"/>
      <c r="B79" s="8"/>
      <c r="C79" s="29"/>
      <c r="D79" s="72"/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>
      <c r="A90" s="21"/>
      <c r="B90" s="32"/>
      <c r="C90" s="29"/>
      <c r="D90" s="58"/>
    </row>
    <row r="91" spans="1:4">
      <c r="A91" s="19" t="s">
        <v>8</v>
      </c>
      <c r="B91" s="23">
        <f>SUM(B92:B93)</f>
        <v>0</v>
      </c>
      <c r="C91" s="20"/>
      <c r="D91" s="22"/>
    </row>
    <row r="92" spans="1:4">
      <c r="A92" s="21" t="s">
        <v>9</v>
      </c>
      <c r="B92" s="8"/>
      <c r="C92" s="29"/>
      <c r="D92" s="40"/>
    </row>
    <row r="93" spans="1:4">
      <c r="A93" s="21"/>
      <c r="B93" s="8"/>
      <c r="C93" s="6"/>
      <c r="D93" s="9"/>
    </row>
    <row r="94" spans="1:4" ht="5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>
      <c r="A104" s="21"/>
      <c r="B104" s="8"/>
      <c r="C104" s="3"/>
      <c r="D104" s="7"/>
    </row>
    <row r="105" spans="1:4" ht="38.25">
      <c r="A105" s="19" t="s">
        <v>11</v>
      </c>
      <c r="B105" s="23"/>
      <c r="C105" s="20"/>
      <c r="D105" s="22"/>
    </row>
    <row r="106" spans="1:4" ht="25.5">
      <c r="A106" s="21" t="s">
        <v>12</v>
      </c>
      <c r="B106" s="23">
        <f>B107+B108+B109+B110</f>
        <v>0</v>
      </c>
      <c r="C106" s="20"/>
      <c r="D106" s="22"/>
    </row>
    <row r="107" spans="1:4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198912.9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6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31.1406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137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>
      <c r="A12" s="21"/>
      <c r="B12" s="8"/>
      <c r="C12" s="3"/>
      <c r="D12" s="4"/>
    </row>
    <row r="13" spans="1:4">
      <c r="A13" s="19" t="s">
        <v>6</v>
      </c>
      <c r="B13" s="68">
        <f>B14+B15+B16+B17+B18+B19+B20+B21+B22+B23+B24</f>
        <v>25964.09</v>
      </c>
      <c r="C13" s="20"/>
      <c r="D13" s="55"/>
    </row>
    <row r="14" spans="1:4">
      <c r="A14" s="21" t="s">
        <v>21</v>
      </c>
      <c r="B14" s="8">
        <v>1615.09</v>
      </c>
      <c r="C14" s="83" t="s">
        <v>138</v>
      </c>
      <c r="D14" s="58" t="s">
        <v>139</v>
      </c>
    </row>
    <row r="15" spans="1:4">
      <c r="A15" s="21"/>
      <c r="B15" s="8">
        <v>2112.25</v>
      </c>
      <c r="C15" s="29" t="s">
        <v>140</v>
      </c>
      <c r="D15" s="58" t="s">
        <v>29</v>
      </c>
    </row>
    <row r="16" spans="1:4">
      <c r="A16" s="21"/>
      <c r="B16" s="8">
        <v>42.84</v>
      </c>
      <c r="C16" s="29" t="s">
        <v>141</v>
      </c>
      <c r="D16" s="58" t="s">
        <v>29</v>
      </c>
    </row>
    <row r="17" spans="1:4">
      <c r="A17" s="21"/>
      <c r="B17" s="8">
        <v>4877.8100000000004</v>
      </c>
      <c r="C17" s="70" t="s">
        <v>142</v>
      </c>
      <c r="D17" s="58" t="s">
        <v>29</v>
      </c>
    </row>
    <row r="18" spans="1:4">
      <c r="A18" s="21"/>
      <c r="B18" s="8">
        <v>9799.65</v>
      </c>
      <c r="C18" s="29" t="s">
        <v>143</v>
      </c>
      <c r="D18" s="58" t="s">
        <v>144</v>
      </c>
    </row>
    <row r="19" spans="1:4">
      <c r="A19" s="21"/>
      <c r="B19" s="8">
        <v>568.82000000000005</v>
      </c>
      <c r="C19" s="3" t="s">
        <v>145</v>
      </c>
      <c r="D19" s="4" t="s">
        <v>144</v>
      </c>
    </row>
    <row r="20" spans="1:4">
      <c r="A20" s="21"/>
      <c r="B20" s="8">
        <v>106</v>
      </c>
      <c r="C20" s="3" t="s">
        <v>146</v>
      </c>
      <c r="D20" s="4" t="s">
        <v>147</v>
      </c>
    </row>
    <row r="21" spans="1:4">
      <c r="A21" s="21"/>
      <c r="B21" s="8">
        <v>2157.84</v>
      </c>
      <c r="C21" s="3" t="s">
        <v>148</v>
      </c>
      <c r="D21" s="4" t="s">
        <v>149</v>
      </c>
    </row>
    <row r="22" spans="1:4">
      <c r="A22" s="21"/>
      <c r="B22" s="8">
        <v>1361.86</v>
      </c>
      <c r="C22" s="3" t="s">
        <v>148</v>
      </c>
      <c r="D22" s="4" t="s">
        <v>149</v>
      </c>
    </row>
    <row r="23" spans="1:4">
      <c r="A23" s="21"/>
      <c r="B23" s="8">
        <v>1723.53</v>
      </c>
      <c r="C23" s="3" t="s">
        <v>150</v>
      </c>
      <c r="D23" s="4" t="s">
        <v>151</v>
      </c>
    </row>
    <row r="24" spans="1:4">
      <c r="A24" s="21"/>
      <c r="B24" s="8">
        <v>1598.4</v>
      </c>
      <c r="C24" s="3" t="s">
        <v>152</v>
      </c>
      <c r="D24" s="4" t="s">
        <v>151</v>
      </c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6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>
      <c r="A82" s="21"/>
      <c r="B82" s="8"/>
      <c r="C82" s="3"/>
      <c r="D82" s="4"/>
    </row>
    <row r="83" spans="1:4" ht="25.5">
      <c r="A83" s="19" t="s">
        <v>7</v>
      </c>
      <c r="B83" s="68">
        <f>B84+B85+B86+B87+B88</f>
        <v>952000</v>
      </c>
      <c r="C83" s="20"/>
      <c r="D83" s="22"/>
    </row>
    <row r="84" spans="1:4" ht="25.5">
      <c r="A84" s="21"/>
      <c r="B84" s="8">
        <v>952000</v>
      </c>
      <c r="C84" s="29" t="s">
        <v>48</v>
      </c>
      <c r="D84" s="72" t="s">
        <v>131</v>
      </c>
    </row>
    <row r="85" spans="1:4" hidden="1">
      <c r="A85" s="21"/>
      <c r="B85" s="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57"/>
      <c r="C89" s="29"/>
      <c r="D89" s="72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40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40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58"/>
    </row>
    <row r="96" spans="1:4">
      <c r="A96" s="21"/>
      <c r="B96" s="32"/>
      <c r="C96" s="29"/>
      <c r="D96" s="58"/>
    </row>
    <row r="97" spans="1:4">
      <c r="A97" s="19" t="s">
        <v>8</v>
      </c>
      <c r="B97" s="23">
        <f>SUM(B98:B99)</f>
        <v>0</v>
      </c>
      <c r="C97" s="20"/>
      <c r="D97" s="22"/>
    </row>
    <row r="98" spans="1:4">
      <c r="A98" s="21" t="s">
        <v>9</v>
      </c>
      <c r="B98" s="8"/>
      <c r="C98" s="29"/>
      <c r="D98" s="40"/>
    </row>
    <row r="99" spans="1:4">
      <c r="A99" s="21"/>
      <c r="B99" s="8"/>
      <c r="C99" s="6"/>
      <c r="D99" s="9"/>
    </row>
    <row r="100" spans="1:4" ht="51">
      <c r="A100" s="19" t="s">
        <v>10</v>
      </c>
      <c r="B100" s="23">
        <f>B101+B102+B103+B104</f>
        <v>0</v>
      </c>
      <c r="C100" s="20"/>
      <c r="D100" s="22"/>
    </row>
    <row r="101" spans="1:4" hidden="1">
      <c r="A101" s="21"/>
      <c r="B101" s="8"/>
      <c r="C101" s="3"/>
      <c r="D101" s="7"/>
    </row>
    <row r="102" spans="1:4" hidden="1">
      <c r="A102" s="21"/>
      <c r="B102" s="8"/>
      <c r="C102" s="29"/>
      <c r="D102" s="56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29"/>
      <c r="D104" s="56"/>
    </row>
    <row r="105" spans="1:4" hidden="1">
      <c r="A105" s="21"/>
      <c r="B105" s="8"/>
      <c r="C105" s="29"/>
      <c r="D105" s="56"/>
    </row>
    <row r="106" spans="1:4" hidden="1">
      <c r="A106" s="21"/>
      <c r="B106" s="8"/>
      <c r="C106" s="3"/>
      <c r="D106" s="56"/>
    </row>
    <row r="107" spans="1:4" hidden="1">
      <c r="A107" s="21"/>
      <c r="B107" s="8"/>
      <c r="C107" s="3"/>
      <c r="D107" s="56"/>
    </row>
    <row r="108" spans="1:4" hidden="1">
      <c r="A108" s="21"/>
      <c r="B108" s="8"/>
      <c r="C108" s="3"/>
      <c r="D108" s="7"/>
    </row>
    <row r="109" spans="1:4" hidden="1">
      <c r="A109" s="21"/>
      <c r="B109" s="8"/>
      <c r="C109" s="3"/>
      <c r="D109" s="7"/>
    </row>
    <row r="110" spans="1:4">
      <c r="A110" s="21"/>
      <c r="B110" s="8"/>
      <c r="C110" s="3"/>
      <c r="D110" s="7"/>
    </row>
    <row r="111" spans="1:4" ht="38.25">
      <c r="A111" s="19" t="s">
        <v>11</v>
      </c>
      <c r="B111" s="23"/>
      <c r="C111" s="20"/>
      <c r="D111" s="22"/>
    </row>
    <row r="112" spans="1:4" ht="25.5">
      <c r="A112" s="21" t="s">
        <v>12</v>
      </c>
      <c r="B112" s="23">
        <f>B113+B114+B115+B116</f>
        <v>0</v>
      </c>
      <c r="C112" s="20"/>
      <c r="D112" s="22"/>
    </row>
    <row r="113" spans="1:4">
      <c r="A113" s="21" t="s">
        <v>27</v>
      </c>
      <c r="B113" s="8"/>
      <c r="C113" s="3"/>
      <c r="D113" s="7"/>
    </row>
    <row r="114" spans="1:4" hidden="1">
      <c r="A114" s="59"/>
      <c r="B114" s="8"/>
      <c r="C114" s="29"/>
      <c r="D114" s="56"/>
    </row>
    <row r="115" spans="1:4" hidden="1">
      <c r="A115" s="44"/>
      <c r="B115" s="8"/>
      <c r="C115" s="3"/>
      <c r="D115" s="7"/>
    </row>
    <row r="116" spans="1:4" hidden="1">
      <c r="A116" s="21"/>
      <c r="B116" s="8"/>
      <c r="C116" s="29"/>
      <c r="D116" s="56"/>
    </row>
    <row r="117" spans="1:4" hidden="1">
      <c r="A117" s="61"/>
      <c r="B117" s="8"/>
      <c r="C117" s="29"/>
      <c r="D117" s="56"/>
    </row>
    <row r="118" spans="1:4" hidden="1">
      <c r="A118" s="61"/>
      <c r="B118" s="46"/>
      <c r="C118" s="45"/>
      <c r="D118" s="62"/>
    </row>
    <row r="119" spans="1:4" hidden="1">
      <c r="A119" s="61"/>
      <c r="B119" s="46"/>
      <c r="C119" s="45"/>
      <c r="D119" s="62"/>
    </row>
    <row r="120" spans="1:4" hidden="1">
      <c r="A120" s="61"/>
      <c r="B120" s="46"/>
      <c r="C120" s="45"/>
      <c r="D120" s="62"/>
    </row>
    <row r="121" spans="1:4" hidden="1">
      <c r="A121" s="61"/>
      <c r="B121" s="46"/>
      <c r="C121" s="45"/>
      <c r="D121" s="62"/>
    </row>
    <row r="122" spans="1:4" hidden="1">
      <c r="A122" s="21"/>
      <c r="B122" s="46"/>
      <c r="C122" s="47"/>
      <c r="D122" s="63"/>
    </row>
    <row r="123" spans="1:4" hidden="1">
      <c r="A123" s="21"/>
      <c r="B123" s="46"/>
      <c r="C123" s="42"/>
      <c r="D123" s="63"/>
    </row>
    <row r="124" spans="1:4" hidden="1">
      <c r="A124" s="21"/>
      <c r="B124" s="48"/>
      <c r="C124" s="47"/>
      <c r="D124" s="63"/>
    </row>
    <row r="125" spans="1:4" hidden="1">
      <c r="A125" s="21"/>
      <c r="B125" s="49"/>
      <c r="C125" s="50"/>
      <c r="D125" s="64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30"/>
      <c r="D137" s="65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idden="1">
      <c r="A145" s="53"/>
      <c r="B145" s="43"/>
      <c r="C145" s="54"/>
      <c r="D145" s="67"/>
    </row>
    <row r="146" spans="1:4" ht="15" hidden="1">
      <c r="A146" s="33"/>
      <c r="B146" s="41"/>
      <c r="C146" s="30"/>
      <c r="D146" s="62"/>
    </row>
    <row r="147" spans="1:4" ht="15" hidden="1">
      <c r="A147" s="33"/>
      <c r="B147" s="41"/>
      <c r="C147" s="30"/>
      <c r="D147" s="62"/>
    </row>
    <row r="148" spans="1:4" ht="15" hidden="1">
      <c r="A148" s="33"/>
      <c r="B148" s="41"/>
      <c r="C148" s="30"/>
      <c r="D148" s="62"/>
    </row>
    <row r="149" spans="1:4" ht="15" hidden="1">
      <c r="A149" s="33"/>
      <c r="B149" s="41"/>
      <c r="C149" s="30"/>
      <c r="D149" s="62"/>
    </row>
    <row r="150" spans="1:4" ht="15">
      <c r="A150" s="33"/>
      <c r="B150" s="41"/>
      <c r="C150" s="30"/>
      <c r="D150" s="62"/>
    </row>
    <row r="151" spans="1:4">
      <c r="A151" s="21" t="s">
        <v>13</v>
      </c>
      <c r="B151" s="8">
        <f>B152+B153+B154</f>
        <v>0</v>
      </c>
      <c r="C151" s="3"/>
      <c r="D151" s="4"/>
    </row>
    <row r="152" spans="1:4">
      <c r="A152" s="21"/>
      <c r="B152" s="8"/>
      <c r="C152" s="3"/>
      <c r="D152" s="4"/>
    </row>
    <row r="153" spans="1:4">
      <c r="A153" s="18"/>
      <c r="B153" s="8"/>
      <c r="C153" s="3"/>
      <c r="D153" s="4"/>
    </row>
    <row r="154" spans="1:4">
      <c r="A154" s="60"/>
      <c r="B154" s="8"/>
      <c r="C154" s="3"/>
      <c r="D154" s="4"/>
    </row>
    <row r="155" spans="1:4" ht="13.5" thickBot="1">
      <c r="A155" s="37" t="s">
        <v>14</v>
      </c>
      <c r="B155" s="69">
        <f>+B7+B13+B83+B97+B100+B111+B151</f>
        <v>977964.09</v>
      </c>
      <c r="C155" s="38"/>
      <c r="D155" s="39"/>
    </row>
    <row r="156" spans="1:4">
      <c r="A156" s="10"/>
      <c r="B156" s="10"/>
      <c r="C156" s="10"/>
      <c r="D156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132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2153675</v>
      </c>
      <c r="C7" s="26"/>
      <c r="D7" s="27"/>
    </row>
    <row r="8" spans="1:4">
      <c r="A8" s="21" t="s">
        <v>4</v>
      </c>
      <c r="B8" s="8">
        <v>2153675</v>
      </c>
      <c r="C8" s="3" t="s">
        <v>133</v>
      </c>
      <c r="D8" s="4" t="s">
        <v>134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4550.5599999999995</v>
      </c>
      <c r="C13" s="20"/>
      <c r="D13" s="55"/>
    </row>
    <row r="14" spans="1:4">
      <c r="A14" s="21" t="s">
        <v>21</v>
      </c>
      <c r="B14" s="8">
        <v>742.56</v>
      </c>
      <c r="C14" s="83" t="s">
        <v>135</v>
      </c>
      <c r="D14" s="58" t="s">
        <v>29</v>
      </c>
    </row>
    <row r="15" spans="1:4" ht="25.5">
      <c r="A15" s="21"/>
      <c r="B15" s="8">
        <v>3808</v>
      </c>
      <c r="C15" s="29" t="s">
        <v>136</v>
      </c>
      <c r="D15" s="58" t="s">
        <v>29</v>
      </c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0</v>
      </c>
      <c r="C77" s="20"/>
      <c r="D77" s="22"/>
    </row>
    <row r="78" spans="1:4" hidden="1">
      <c r="A78" s="21"/>
      <c r="B78" s="8"/>
      <c r="C78" s="29"/>
      <c r="D78" s="72"/>
    </row>
    <row r="79" spans="1:4" hidden="1">
      <c r="A79" s="21"/>
      <c r="B79" s="8"/>
      <c r="C79" s="29"/>
      <c r="D79" s="72"/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>
      <c r="A90" s="21"/>
      <c r="B90" s="32"/>
      <c r="C90" s="29"/>
      <c r="D90" s="58"/>
    </row>
    <row r="91" spans="1:4">
      <c r="A91" s="19" t="s">
        <v>8</v>
      </c>
      <c r="B91" s="23">
        <f>SUM(B92:B93)</f>
        <v>0</v>
      </c>
      <c r="C91" s="20"/>
      <c r="D91" s="22"/>
    </row>
    <row r="92" spans="1:4">
      <c r="A92" s="21" t="s">
        <v>9</v>
      </c>
      <c r="B92" s="8"/>
      <c r="C92" s="29"/>
      <c r="D92" s="40"/>
    </row>
    <row r="93" spans="1:4">
      <c r="A93" s="21"/>
      <c r="B93" s="8"/>
      <c r="C93" s="6"/>
      <c r="D93" s="9"/>
    </row>
    <row r="94" spans="1:4" ht="5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>
      <c r="A104" s="21"/>
      <c r="B104" s="8"/>
      <c r="C104" s="3"/>
      <c r="D104" s="7"/>
    </row>
    <row r="105" spans="1:4" ht="38.25">
      <c r="A105" s="19" t="s">
        <v>11</v>
      </c>
      <c r="B105" s="23"/>
      <c r="C105" s="20"/>
      <c r="D105" s="22"/>
    </row>
    <row r="106" spans="1:4" ht="25.5">
      <c r="A106" s="21" t="s">
        <v>12</v>
      </c>
      <c r="B106" s="23">
        <f>B107+B108+B109+B110</f>
        <v>0</v>
      </c>
      <c r="C106" s="20"/>
      <c r="D106" s="22"/>
    </row>
    <row r="107" spans="1:4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2158225.56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115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163781</v>
      </c>
      <c r="C7" s="26"/>
      <c r="D7" s="27"/>
    </row>
    <row r="8" spans="1:4">
      <c r="A8" s="21" t="s">
        <v>4</v>
      </c>
      <c r="B8" s="8">
        <v>93830</v>
      </c>
      <c r="C8" s="3" t="s">
        <v>116</v>
      </c>
      <c r="D8" s="4" t="s">
        <v>117</v>
      </c>
    </row>
    <row r="9" spans="1:4">
      <c r="A9" s="21" t="s">
        <v>4</v>
      </c>
      <c r="B9" s="8">
        <v>69951</v>
      </c>
      <c r="C9" s="3" t="s">
        <v>118</v>
      </c>
      <c r="D9" s="4" t="s">
        <v>117</v>
      </c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>
      <c r="A12" s="21"/>
      <c r="B12" s="8"/>
      <c r="C12" s="3"/>
      <c r="D12" s="4"/>
    </row>
    <row r="13" spans="1:4">
      <c r="A13" s="19" t="s">
        <v>6</v>
      </c>
      <c r="B13" s="23">
        <v>0</v>
      </c>
      <c r="C13" s="20"/>
      <c r="D13" s="55"/>
    </row>
    <row r="14" spans="1:4">
      <c r="A14" s="21" t="s">
        <v>21</v>
      </c>
      <c r="B14" s="8">
        <v>12498.99</v>
      </c>
      <c r="C14" s="83" t="s">
        <v>44</v>
      </c>
      <c r="D14" s="58" t="s">
        <v>119</v>
      </c>
    </row>
    <row r="15" spans="1:4" ht="25.5">
      <c r="A15" s="21"/>
      <c r="B15" s="8">
        <v>317.60000000000002</v>
      </c>
      <c r="C15" s="29" t="s">
        <v>120</v>
      </c>
      <c r="D15" s="58" t="s">
        <v>121</v>
      </c>
    </row>
    <row r="16" spans="1:4" ht="25.5">
      <c r="A16" s="21"/>
      <c r="B16" s="8">
        <v>8034.58</v>
      </c>
      <c r="C16" s="29" t="s">
        <v>122</v>
      </c>
      <c r="D16" s="58" t="s">
        <v>123</v>
      </c>
    </row>
    <row r="17" spans="1:4" ht="38.25">
      <c r="A17" s="21"/>
      <c r="B17" s="8">
        <v>877.05</v>
      </c>
      <c r="C17" s="70" t="s">
        <v>124</v>
      </c>
      <c r="D17" s="58" t="s">
        <v>125</v>
      </c>
    </row>
    <row r="18" spans="1:4" ht="25.5">
      <c r="A18" s="21"/>
      <c r="B18" s="8">
        <v>4413</v>
      </c>
      <c r="C18" s="29" t="s">
        <v>126</v>
      </c>
      <c r="D18" s="58" t="s">
        <v>127</v>
      </c>
    </row>
    <row r="19" spans="1:4">
      <c r="A19" s="21"/>
      <c r="B19" s="8">
        <v>2235.21</v>
      </c>
      <c r="C19" s="3" t="s">
        <v>128</v>
      </c>
      <c r="D19" s="4" t="s">
        <v>129</v>
      </c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7706000</v>
      </c>
      <c r="C77" s="20"/>
      <c r="D77" s="22"/>
    </row>
    <row r="78" spans="1:4" ht="25.5">
      <c r="A78" s="21"/>
      <c r="B78" s="8">
        <v>7706000</v>
      </c>
      <c r="C78" s="29" t="s">
        <v>130</v>
      </c>
      <c r="D78" s="72" t="s">
        <v>131</v>
      </c>
    </row>
    <row r="79" spans="1:4" hidden="1">
      <c r="A79" s="21"/>
      <c r="B79" s="8"/>
      <c r="C79" s="29"/>
      <c r="D79" s="72"/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>
      <c r="A90" s="21"/>
      <c r="B90" s="32"/>
      <c r="C90" s="29"/>
      <c r="D90" s="58"/>
    </row>
    <row r="91" spans="1:4">
      <c r="A91" s="19" t="s">
        <v>8</v>
      </c>
      <c r="B91" s="23">
        <f>SUM(B92:B93)</f>
        <v>0</v>
      </c>
      <c r="C91" s="20"/>
      <c r="D91" s="22"/>
    </row>
    <row r="92" spans="1:4">
      <c r="A92" s="21" t="s">
        <v>9</v>
      </c>
      <c r="B92" s="8"/>
      <c r="C92" s="29"/>
      <c r="D92" s="40"/>
    </row>
    <row r="93" spans="1:4">
      <c r="A93" s="21"/>
      <c r="B93" s="8"/>
      <c r="C93" s="6"/>
      <c r="D93" s="9"/>
    </row>
    <row r="94" spans="1:4" ht="5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>
      <c r="A104" s="21"/>
      <c r="B104" s="8"/>
      <c r="C104" s="3"/>
      <c r="D104" s="7"/>
    </row>
    <row r="105" spans="1:4" ht="38.25">
      <c r="A105" s="19" t="s">
        <v>11</v>
      </c>
      <c r="B105" s="23"/>
      <c r="C105" s="20"/>
      <c r="D105" s="22"/>
    </row>
    <row r="106" spans="1:4" ht="25.5">
      <c r="A106" s="21" t="s">
        <v>12</v>
      </c>
      <c r="B106" s="23">
        <f>B107+B108+B109+B110</f>
        <v>0</v>
      </c>
      <c r="C106" s="20"/>
      <c r="D106" s="22"/>
    </row>
    <row r="107" spans="1:4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7869781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32.2851562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953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2204748.2000000002</v>
      </c>
      <c r="C13" s="20"/>
      <c r="D13" s="55"/>
    </row>
    <row r="14" spans="1:4">
      <c r="A14" s="21" t="s">
        <v>21</v>
      </c>
      <c r="B14" s="8">
        <v>19454.39</v>
      </c>
      <c r="C14" s="83" t="s">
        <v>954</v>
      </c>
      <c r="D14" s="58" t="s">
        <v>955</v>
      </c>
    </row>
    <row r="15" spans="1:4">
      <c r="A15" s="21"/>
      <c r="B15" s="8">
        <v>2999.49</v>
      </c>
      <c r="C15" s="83" t="s">
        <v>227</v>
      </c>
      <c r="D15" s="58" t="s">
        <v>956</v>
      </c>
    </row>
    <row r="16" spans="1:4">
      <c r="A16" s="21"/>
      <c r="B16" s="8">
        <v>11465.83</v>
      </c>
      <c r="C16" s="83" t="s">
        <v>44</v>
      </c>
      <c r="D16" s="58" t="s">
        <v>454</v>
      </c>
    </row>
    <row r="17" spans="1:4">
      <c r="A17" s="21"/>
      <c r="B17" s="8">
        <v>4593.3999999999996</v>
      </c>
      <c r="C17" s="83" t="s">
        <v>777</v>
      </c>
      <c r="D17" s="58" t="s">
        <v>957</v>
      </c>
    </row>
    <row r="18" spans="1:4">
      <c r="A18" s="21"/>
      <c r="B18" s="8">
        <v>371.8</v>
      </c>
      <c r="C18" s="83" t="s">
        <v>958</v>
      </c>
      <c r="D18" s="58" t="s">
        <v>155</v>
      </c>
    </row>
    <row r="19" spans="1:4">
      <c r="A19" s="21"/>
      <c r="B19" s="8">
        <v>2097018</v>
      </c>
      <c r="C19" s="83" t="s">
        <v>959</v>
      </c>
      <c r="D19" s="58" t="s">
        <v>386</v>
      </c>
    </row>
    <row r="20" spans="1:4">
      <c r="A20" s="21"/>
      <c r="B20" s="8">
        <v>25542.799999999999</v>
      </c>
      <c r="C20" s="83" t="s">
        <v>960</v>
      </c>
      <c r="D20" s="58" t="s">
        <v>961</v>
      </c>
    </row>
    <row r="21" spans="1:4">
      <c r="A21" s="21"/>
      <c r="B21" s="8">
        <v>9550.64</v>
      </c>
      <c r="C21" s="83" t="s">
        <v>960</v>
      </c>
      <c r="D21" s="58" t="s">
        <v>962</v>
      </c>
    </row>
    <row r="22" spans="1:4">
      <c r="A22" s="21"/>
      <c r="B22" s="8">
        <v>5496.14</v>
      </c>
      <c r="C22" s="83" t="s">
        <v>960</v>
      </c>
      <c r="D22" s="58" t="s">
        <v>963</v>
      </c>
    </row>
    <row r="23" spans="1:4">
      <c r="A23" s="21"/>
      <c r="B23" s="8">
        <v>9224.75</v>
      </c>
      <c r="C23" s="83" t="s">
        <v>960</v>
      </c>
      <c r="D23" s="58" t="s">
        <v>962</v>
      </c>
    </row>
    <row r="24" spans="1:4" ht="13.5" thickBot="1">
      <c r="A24" s="21"/>
      <c r="B24" s="8">
        <v>19030.96</v>
      </c>
      <c r="C24" s="83" t="s">
        <v>960</v>
      </c>
      <c r="D24" s="58" t="s">
        <v>964</v>
      </c>
    </row>
    <row r="25" spans="1:4" hidden="1">
      <c r="A25" s="21"/>
      <c r="B25" s="8"/>
      <c r="C25" s="70"/>
      <c r="D25" s="4"/>
    </row>
    <row r="26" spans="1:4" hidden="1">
      <c r="A26" s="21"/>
      <c r="B26" s="8"/>
      <c r="C26" s="70"/>
      <c r="D26" s="4"/>
    </row>
    <row r="27" spans="1:4" hidden="1">
      <c r="A27" s="21"/>
      <c r="B27" s="8"/>
      <c r="C27" s="70"/>
      <c r="D27" s="4"/>
    </row>
    <row r="28" spans="1:4" hidden="1">
      <c r="A28" s="21"/>
      <c r="B28" s="8"/>
      <c r="C28" s="70"/>
      <c r="D28" s="4"/>
    </row>
    <row r="29" spans="1:4" hidden="1">
      <c r="A29" s="21"/>
      <c r="B29" s="8"/>
      <c r="C29" s="70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6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t="13.5" hidden="1" thickBot="1">
      <c r="A80" s="21"/>
      <c r="B80" s="8"/>
      <c r="C80" s="3"/>
      <c r="D80" s="4"/>
    </row>
    <row r="81" spans="1:4" ht="25.5">
      <c r="A81" s="19" t="s">
        <v>7</v>
      </c>
      <c r="B81" s="25">
        <f>SUM(B82:B87)</f>
        <v>39217000</v>
      </c>
      <c r="C81" s="20"/>
      <c r="D81" s="22"/>
    </row>
    <row r="82" spans="1:4">
      <c r="A82" s="21"/>
      <c r="B82" s="8">
        <v>19569000</v>
      </c>
      <c r="C82" s="29" t="s">
        <v>217</v>
      </c>
      <c r="D82" s="72" t="s">
        <v>965</v>
      </c>
    </row>
    <row r="83" spans="1:4">
      <c r="A83" s="21"/>
      <c r="B83" s="8">
        <v>14543000</v>
      </c>
      <c r="C83" s="29" t="s">
        <v>217</v>
      </c>
      <c r="D83" s="72" t="s">
        <v>965</v>
      </c>
    </row>
    <row r="84" spans="1:4">
      <c r="A84" s="21"/>
      <c r="B84" s="8">
        <v>5105000</v>
      </c>
      <c r="C84" s="29" t="s">
        <v>217</v>
      </c>
      <c r="D84" s="72" t="s">
        <v>965</v>
      </c>
    </row>
    <row r="85" spans="1:4">
      <c r="A85" s="21"/>
      <c r="B85" s="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57"/>
      <c r="C93" s="29"/>
      <c r="D93" s="72"/>
    </row>
    <row r="94" spans="1:4" hidden="1">
      <c r="A94" s="21"/>
      <c r="B94" s="32"/>
      <c r="C94" s="29"/>
      <c r="D94" s="72"/>
    </row>
    <row r="95" spans="1:4" hidden="1">
      <c r="A95" s="21"/>
      <c r="B95" s="32"/>
      <c r="C95" s="29"/>
      <c r="D95" s="72"/>
    </row>
    <row r="96" spans="1:4" hidden="1">
      <c r="A96" s="21"/>
      <c r="B96" s="32"/>
      <c r="C96" s="29"/>
      <c r="D96" s="72"/>
    </row>
    <row r="97" spans="1:4" hidden="1">
      <c r="A97" s="21"/>
      <c r="B97" s="32"/>
      <c r="C97" s="29"/>
      <c r="D97" s="72"/>
    </row>
    <row r="98" spans="1:4" hidden="1">
      <c r="A98" s="21"/>
      <c r="B98" s="32"/>
      <c r="C98" s="29"/>
      <c r="D98" s="72"/>
    </row>
    <row r="99" spans="1:4" hidden="1">
      <c r="A99" s="21"/>
      <c r="B99" s="32"/>
      <c r="C99" s="29"/>
      <c r="D99" s="72"/>
    </row>
    <row r="100" spans="1:4" hidden="1">
      <c r="A100" s="21"/>
      <c r="B100" s="32"/>
      <c r="C100" s="29"/>
      <c r="D100" s="72"/>
    </row>
    <row r="101" spans="1:4" hidden="1">
      <c r="A101" s="19" t="s">
        <v>8</v>
      </c>
      <c r="B101" s="23"/>
      <c r="C101" s="20"/>
      <c r="D101" s="72"/>
    </row>
    <row r="102" spans="1:4" hidden="1">
      <c r="A102" s="21" t="s">
        <v>9</v>
      </c>
      <c r="B102" s="8"/>
      <c r="C102" s="29"/>
      <c r="D102" s="72"/>
    </row>
    <row r="103" spans="1:4" hidden="1">
      <c r="A103" s="21"/>
      <c r="B103" s="8"/>
      <c r="C103" s="6"/>
      <c r="D103" s="72"/>
    </row>
    <row r="104" spans="1:4" ht="51" hidden="1">
      <c r="A104" s="19" t="s">
        <v>10</v>
      </c>
      <c r="B104" s="23"/>
      <c r="C104" s="20"/>
      <c r="D104" s="72"/>
    </row>
    <row r="105" spans="1:4" hidden="1">
      <c r="A105" s="21"/>
      <c r="B105" s="8"/>
      <c r="C105" s="3"/>
      <c r="D105" s="72"/>
    </row>
    <row r="106" spans="1:4" hidden="1">
      <c r="A106" s="21"/>
      <c r="B106" s="8"/>
      <c r="C106" s="29"/>
      <c r="D106" s="72"/>
    </row>
    <row r="107" spans="1:4" hidden="1">
      <c r="A107" s="21"/>
      <c r="B107" s="8"/>
      <c r="C107" s="3"/>
      <c r="D107" s="72"/>
    </row>
    <row r="108" spans="1:4" hidden="1">
      <c r="A108" s="21"/>
      <c r="B108" s="8"/>
      <c r="C108" s="29"/>
      <c r="D108" s="72"/>
    </row>
    <row r="109" spans="1:4" hidden="1">
      <c r="A109" s="21"/>
      <c r="B109" s="8"/>
      <c r="C109" s="29"/>
      <c r="D109" s="72"/>
    </row>
    <row r="110" spans="1:4" hidden="1">
      <c r="A110" s="21"/>
      <c r="B110" s="8"/>
      <c r="C110" s="3"/>
      <c r="D110" s="72"/>
    </row>
    <row r="111" spans="1:4" hidden="1">
      <c r="A111" s="21"/>
      <c r="B111" s="8"/>
      <c r="C111" s="3"/>
      <c r="D111" s="72"/>
    </row>
    <row r="112" spans="1:4" hidden="1">
      <c r="A112" s="21"/>
      <c r="B112" s="8"/>
      <c r="C112" s="3"/>
      <c r="D112" s="72"/>
    </row>
    <row r="113" spans="1:4" hidden="1">
      <c r="A113" s="21"/>
      <c r="B113" s="8"/>
      <c r="C113" s="3"/>
      <c r="D113" s="72"/>
    </row>
    <row r="114" spans="1:4" hidden="1">
      <c r="A114" s="21"/>
      <c r="B114" s="8"/>
      <c r="C114" s="3"/>
      <c r="D114" s="72"/>
    </row>
    <row r="115" spans="1:4" ht="38.25" hidden="1">
      <c r="A115" s="19" t="s">
        <v>11</v>
      </c>
      <c r="B115" s="23"/>
      <c r="C115" s="20"/>
      <c r="D115" s="72"/>
    </row>
    <row r="116" spans="1:4" ht="25.5" hidden="1">
      <c r="A116" s="21" t="s">
        <v>12</v>
      </c>
      <c r="B116" s="23"/>
      <c r="C116" s="20"/>
      <c r="D116" s="72"/>
    </row>
    <row r="117" spans="1:4" hidden="1">
      <c r="A117" s="21" t="s">
        <v>27</v>
      </c>
      <c r="B117" s="8"/>
      <c r="C117" s="3"/>
      <c r="D117" s="72"/>
    </row>
    <row r="118" spans="1:4" hidden="1">
      <c r="A118" s="59"/>
      <c r="B118" s="8"/>
      <c r="C118" s="29"/>
      <c r="D118" s="72"/>
    </row>
    <row r="119" spans="1:4" hidden="1">
      <c r="A119" s="44"/>
      <c r="B119" s="8"/>
      <c r="C119" s="3"/>
      <c r="D119" s="72"/>
    </row>
    <row r="120" spans="1:4" hidden="1">
      <c r="A120" s="21"/>
      <c r="B120" s="8"/>
      <c r="C120" s="29"/>
      <c r="D120" s="72"/>
    </row>
    <row r="121" spans="1:4" hidden="1">
      <c r="A121" s="61"/>
      <c r="B121" s="8"/>
      <c r="C121" s="29"/>
      <c r="D121" s="72"/>
    </row>
    <row r="122" spans="1:4" hidden="1">
      <c r="A122" s="61"/>
      <c r="B122" s="46"/>
      <c r="C122" s="45"/>
      <c r="D122" s="72"/>
    </row>
    <row r="123" spans="1:4" hidden="1">
      <c r="A123" s="61"/>
      <c r="B123" s="46"/>
      <c r="C123" s="45"/>
      <c r="D123" s="72"/>
    </row>
    <row r="124" spans="1:4" hidden="1">
      <c r="A124" s="61"/>
      <c r="B124" s="46"/>
      <c r="C124" s="45"/>
      <c r="D124" s="72"/>
    </row>
    <row r="125" spans="1:4" hidden="1">
      <c r="A125" s="61"/>
      <c r="B125" s="46"/>
      <c r="C125" s="45"/>
      <c r="D125" s="72"/>
    </row>
    <row r="126" spans="1:4" hidden="1">
      <c r="A126" s="21"/>
      <c r="B126" s="46"/>
      <c r="C126" s="47"/>
      <c r="D126" s="72"/>
    </row>
    <row r="127" spans="1:4" hidden="1">
      <c r="A127" s="21"/>
      <c r="B127" s="46"/>
      <c r="C127" s="42"/>
      <c r="D127" s="72"/>
    </row>
    <row r="128" spans="1:4" hidden="1">
      <c r="A128" s="21"/>
      <c r="B128" s="48"/>
      <c r="C128" s="47"/>
      <c r="D128" s="72"/>
    </row>
    <row r="129" spans="1:4" hidden="1">
      <c r="A129" s="21"/>
      <c r="B129" s="49"/>
      <c r="C129" s="50"/>
      <c r="D129" s="72"/>
    </row>
    <row r="130" spans="1:4" hidden="1">
      <c r="A130" s="21"/>
      <c r="B130" s="51"/>
      <c r="C130" s="52"/>
      <c r="D130" s="72"/>
    </row>
    <row r="131" spans="1:4" hidden="1">
      <c r="A131" s="21"/>
      <c r="B131" s="51"/>
      <c r="C131" s="52"/>
      <c r="D131" s="72"/>
    </row>
    <row r="132" spans="1:4" hidden="1">
      <c r="A132" s="21"/>
      <c r="B132" s="51"/>
      <c r="C132" s="52"/>
      <c r="D132" s="72"/>
    </row>
    <row r="133" spans="1:4" hidden="1">
      <c r="A133" s="21"/>
      <c r="B133" s="51"/>
      <c r="C133" s="52"/>
      <c r="D133" s="72"/>
    </row>
    <row r="134" spans="1:4" hidden="1">
      <c r="A134" s="21"/>
      <c r="B134" s="51"/>
      <c r="C134" s="52"/>
      <c r="D134" s="72"/>
    </row>
    <row r="135" spans="1:4" hidden="1">
      <c r="A135" s="21"/>
      <c r="B135" s="51"/>
      <c r="C135" s="52"/>
      <c r="D135" s="72"/>
    </row>
    <row r="136" spans="1:4" hidden="1">
      <c r="A136" s="21"/>
      <c r="B136" s="51"/>
      <c r="C136" s="52"/>
      <c r="D136" s="72"/>
    </row>
    <row r="137" spans="1:4" hidden="1">
      <c r="A137" s="21"/>
      <c r="B137" s="51"/>
      <c r="C137" s="52"/>
      <c r="D137" s="72"/>
    </row>
    <row r="138" spans="1:4" hidden="1">
      <c r="A138" s="21"/>
      <c r="B138" s="51"/>
      <c r="C138" s="52"/>
      <c r="D138" s="72"/>
    </row>
    <row r="139" spans="1:4" hidden="1">
      <c r="A139" s="21"/>
      <c r="B139" s="51"/>
      <c r="C139" s="52"/>
      <c r="D139" s="72"/>
    </row>
    <row r="140" spans="1:4" hidden="1">
      <c r="A140" s="21"/>
      <c r="B140" s="51"/>
      <c r="C140" s="52"/>
      <c r="D140" s="72"/>
    </row>
    <row r="141" spans="1:4" hidden="1">
      <c r="A141" s="21"/>
      <c r="B141" s="51"/>
      <c r="C141" s="30"/>
      <c r="D141" s="72"/>
    </row>
    <row r="142" spans="1:4" hidden="1">
      <c r="A142" s="21"/>
      <c r="B142" s="51"/>
      <c r="C142" s="30"/>
      <c r="D142" s="72"/>
    </row>
    <row r="143" spans="1:4" hidden="1">
      <c r="A143" s="21"/>
      <c r="B143" s="51"/>
      <c r="C143" s="30"/>
      <c r="D143" s="72"/>
    </row>
    <row r="144" spans="1:4" hidden="1">
      <c r="A144" s="21"/>
      <c r="B144" s="51"/>
      <c r="C144" s="30"/>
      <c r="D144" s="72"/>
    </row>
    <row r="145" spans="1:4" hidden="1">
      <c r="A145" s="21"/>
      <c r="B145" s="51"/>
      <c r="C145" s="30"/>
      <c r="D145" s="72"/>
    </row>
    <row r="146" spans="1:4" hidden="1">
      <c r="A146" s="21"/>
      <c r="B146" s="51"/>
      <c r="C146" s="30"/>
      <c r="D146" s="72"/>
    </row>
    <row r="147" spans="1:4" hidden="1">
      <c r="A147" s="21"/>
      <c r="B147" s="51"/>
      <c r="C147" s="30"/>
      <c r="D147" s="72"/>
    </row>
    <row r="148" spans="1:4" hidden="1">
      <c r="A148" s="21"/>
      <c r="B148" s="51"/>
      <c r="C148" s="30"/>
      <c r="D148" s="72"/>
    </row>
    <row r="149" spans="1:4" hidden="1">
      <c r="A149" s="53"/>
      <c r="B149" s="43"/>
      <c r="C149" s="54"/>
      <c r="D149" s="72"/>
    </row>
    <row r="150" spans="1:4" ht="15" hidden="1">
      <c r="A150" s="33"/>
      <c r="B150" s="41"/>
      <c r="C150" s="30"/>
      <c r="D150" s="72"/>
    </row>
    <row r="151" spans="1:4" ht="15" hidden="1">
      <c r="A151" s="33"/>
      <c r="B151" s="41"/>
      <c r="C151" s="30"/>
      <c r="D151" s="72"/>
    </row>
    <row r="152" spans="1:4" ht="15" hidden="1">
      <c r="A152" s="33"/>
      <c r="B152" s="41"/>
      <c r="C152" s="30"/>
      <c r="D152" s="72"/>
    </row>
    <row r="153" spans="1:4" ht="15" hidden="1">
      <c r="A153" s="33"/>
      <c r="B153" s="41"/>
      <c r="C153" s="30"/>
      <c r="D153" s="72"/>
    </row>
    <row r="154" spans="1:4" ht="15" hidden="1">
      <c r="A154" s="33"/>
      <c r="B154" s="41"/>
      <c r="C154" s="30"/>
      <c r="D154" s="72"/>
    </row>
    <row r="155" spans="1:4">
      <c r="A155" s="21" t="s">
        <v>13</v>
      </c>
      <c r="B155" s="8"/>
      <c r="C155" s="3"/>
      <c r="D155" s="72"/>
    </row>
    <row r="156" spans="1:4">
      <c r="A156" s="21"/>
      <c r="B156" s="8"/>
      <c r="C156" s="3"/>
      <c r="D156" s="72"/>
    </row>
    <row r="157" spans="1:4">
      <c r="A157" s="18"/>
      <c r="B157" s="8"/>
      <c r="C157" s="3"/>
      <c r="D157" s="72"/>
    </row>
    <row r="158" spans="1:4">
      <c r="A158" s="60"/>
      <c r="B158" s="8"/>
      <c r="C158" s="3"/>
      <c r="D158" s="4"/>
    </row>
    <row r="159" spans="1:4" ht="13.5" thickBot="1">
      <c r="A159" s="37" t="s">
        <v>14</v>
      </c>
      <c r="B159" s="69">
        <f>B7+B13+B81</f>
        <v>41421748.200000003</v>
      </c>
      <c r="C159" s="38"/>
      <c r="D159" s="39"/>
    </row>
    <row r="160" spans="1:4">
      <c r="A160" s="10"/>
      <c r="B160" s="10"/>
      <c r="C160" s="10"/>
      <c r="D16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2"/>
  <sheetViews>
    <sheetView workbookViewId="0">
      <selection activeCell="F194" sqref="F194"/>
    </sheetView>
  </sheetViews>
  <sheetFormatPr defaultRowHeight="12.75"/>
  <cols>
    <col min="1" max="1" width="22" customWidth="1"/>
    <col min="2" max="2" width="16.140625" customWidth="1"/>
    <col min="3" max="3" width="21.42578125" customWidth="1"/>
    <col min="4" max="4" width="27.4257812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65" t="s">
        <v>95</v>
      </c>
      <c r="B5" s="265"/>
      <c r="C5" s="265"/>
      <c r="D5" s="265"/>
    </row>
    <row r="6" spans="1:4">
      <c r="A6" s="265" t="s">
        <v>102</v>
      </c>
      <c r="B6" s="265"/>
      <c r="C6" s="265"/>
      <c r="D6" s="265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 ht="25.5">
      <c r="A9" s="24" t="s">
        <v>5</v>
      </c>
      <c r="B9" s="25">
        <f>SUM(B10:B14)</f>
        <v>0</v>
      </c>
      <c r="C9" s="26"/>
      <c r="D9" s="27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>
      <c r="A14" s="21"/>
      <c r="B14" s="8"/>
      <c r="C14" s="3"/>
      <c r="D14" s="4"/>
    </row>
    <row r="15" spans="1:4">
      <c r="A15" s="19" t="s">
        <v>6</v>
      </c>
      <c r="B15" s="23">
        <f>SUM(B16:B113)</f>
        <v>20267.45</v>
      </c>
      <c r="C15" s="23"/>
      <c r="D15" s="55"/>
    </row>
    <row r="16" spans="1:4">
      <c r="A16" s="21" t="s">
        <v>21</v>
      </c>
      <c r="B16" s="71">
        <v>103.5</v>
      </c>
      <c r="C16" s="70" t="s">
        <v>100</v>
      </c>
      <c r="D16" s="4" t="s">
        <v>98</v>
      </c>
    </row>
    <row r="17" spans="1:4">
      <c r="A17" s="21"/>
      <c r="B17" s="71">
        <v>1520.94</v>
      </c>
      <c r="C17" s="70" t="s">
        <v>103</v>
      </c>
      <c r="D17" s="4" t="s">
        <v>94</v>
      </c>
    </row>
    <row r="18" spans="1:4">
      <c r="A18" s="21"/>
      <c r="B18" s="71">
        <v>4877.8100000000004</v>
      </c>
      <c r="C18" s="70" t="s">
        <v>104</v>
      </c>
      <c r="D18" s="4" t="s">
        <v>29</v>
      </c>
    </row>
    <row r="19" spans="1:4">
      <c r="A19" s="21"/>
      <c r="B19" s="71">
        <v>299.88</v>
      </c>
      <c r="C19" s="70" t="s">
        <v>105</v>
      </c>
      <c r="D19" s="4" t="s">
        <v>29</v>
      </c>
    </row>
    <row r="20" spans="1:4">
      <c r="A20" s="21"/>
      <c r="B20" s="71">
        <v>3799.8</v>
      </c>
      <c r="C20" s="70" t="s">
        <v>106</v>
      </c>
      <c r="D20" s="4" t="s">
        <v>99</v>
      </c>
    </row>
    <row r="21" spans="1:4">
      <c r="A21" s="74"/>
      <c r="B21" s="71">
        <v>2138.9499999999998</v>
      </c>
      <c r="C21" s="70" t="s">
        <v>35</v>
      </c>
      <c r="D21" s="4" t="s">
        <v>107</v>
      </c>
    </row>
    <row r="22" spans="1:4">
      <c r="A22" s="21"/>
      <c r="B22" s="71">
        <v>667.9</v>
      </c>
      <c r="C22" s="70" t="s">
        <v>108</v>
      </c>
      <c r="D22" s="4" t="s">
        <v>101</v>
      </c>
    </row>
    <row r="23" spans="1:4">
      <c r="A23" s="21"/>
      <c r="B23" s="71">
        <v>613.20000000000005</v>
      </c>
      <c r="C23" s="70" t="s">
        <v>109</v>
      </c>
      <c r="D23" s="4" t="s">
        <v>101</v>
      </c>
    </row>
    <row r="24" spans="1:4">
      <c r="A24" s="21"/>
      <c r="B24" s="71">
        <v>1138.26</v>
      </c>
      <c r="C24" s="70" t="s">
        <v>69</v>
      </c>
      <c r="D24" s="4" t="s">
        <v>97</v>
      </c>
    </row>
    <row r="25" spans="1:4" ht="25.5">
      <c r="A25" s="21"/>
      <c r="B25" s="71">
        <v>625.69000000000005</v>
      </c>
      <c r="C25" s="70" t="s">
        <v>110</v>
      </c>
      <c r="D25" s="4" t="s">
        <v>97</v>
      </c>
    </row>
    <row r="26" spans="1:4">
      <c r="A26" s="21"/>
      <c r="B26" s="71">
        <v>3535.15</v>
      </c>
      <c r="C26" s="70" t="s">
        <v>111</v>
      </c>
      <c r="D26" s="4" t="s">
        <v>97</v>
      </c>
    </row>
    <row r="27" spans="1:4" ht="25.5">
      <c r="A27" s="21"/>
      <c r="B27" s="71">
        <v>670.6</v>
      </c>
      <c r="C27" s="70" t="s">
        <v>96</v>
      </c>
      <c r="D27" s="4" t="s">
        <v>40</v>
      </c>
    </row>
    <row r="28" spans="1:4" ht="25.5">
      <c r="A28" s="21"/>
      <c r="B28" s="71">
        <v>275.77</v>
      </c>
      <c r="C28" s="70" t="s">
        <v>112</v>
      </c>
      <c r="D28" s="4" t="s">
        <v>113</v>
      </c>
    </row>
    <row r="29" spans="1:4" hidden="1">
      <c r="A29" s="21"/>
      <c r="B29" s="71"/>
      <c r="C29" s="70"/>
      <c r="D29" s="4"/>
    </row>
    <row r="30" spans="1:4" hidden="1">
      <c r="A30" s="21"/>
      <c r="B30" s="71"/>
      <c r="C30" s="70"/>
      <c r="D30" s="4"/>
    </row>
    <row r="31" spans="1:4" hidden="1">
      <c r="A31" s="21"/>
      <c r="B31" s="71"/>
      <c r="C31" s="70"/>
      <c r="D31" s="4"/>
    </row>
    <row r="32" spans="1:4" hidden="1">
      <c r="A32" s="21"/>
      <c r="B32" s="71"/>
      <c r="C32" s="70"/>
      <c r="D32" s="4"/>
    </row>
    <row r="33" spans="1:4" hidden="1">
      <c r="A33" s="21"/>
      <c r="B33" s="71"/>
      <c r="C33" s="70"/>
      <c r="D33" s="4"/>
    </row>
    <row r="34" spans="1:4" hidden="1">
      <c r="A34" s="21"/>
      <c r="B34" s="71"/>
      <c r="C34" s="70"/>
      <c r="D34" s="4"/>
    </row>
    <row r="35" spans="1:4" hidden="1">
      <c r="A35" s="74"/>
      <c r="B35" s="71"/>
      <c r="C35" s="70"/>
      <c r="D35" s="4"/>
    </row>
    <row r="36" spans="1:4" hidden="1">
      <c r="A36" s="21"/>
      <c r="B36" s="71"/>
      <c r="C36" s="70"/>
      <c r="D36" s="4"/>
    </row>
    <row r="37" spans="1:4" hidden="1">
      <c r="A37" s="21"/>
      <c r="B37" s="71"/>
      <c r="C37" s="70"/>
      <c r="D37" s="58"/>
    </row>
    <row r="38" spans="1:4" hidden="1">
      <c r="A38" s="74"/>
      <c r="B38" s="71"/>
      <c r="C38" s="70"/>
      <c r="D38" s="58"/>
    </row>
    <row r="39" spans="1:4" hidden="1">
      <c r="A39" s="74"/>
      <c r="B39" s="71"/>
      <c r="C39" s="70"/>
      <c r="D39" s="58"/>
    </row>
    <row r="40" spans="1:4" hidden="1">
      <c r="A40" s="74"/>
      <c r="B40" s="71"/>
      <c r="C40" s="70"/>
      <c r="D40" s="58"/>
    </row>
    <row r="41" spans="1:4" hidden="1">
      <c r="A41" s="21"/>
      <c r="B41" s="71"/>
      <c r="C41" s="70"/>
      <c r="D41" s="58"/>
    </row>
    <row r="42" spans="1:4" hidden="1">
      <c r="A42" s="21"/>
      <c r="B42" s="23"/>
      <c r="C42" s="70"/>
      <c r="D42" s="58"/>
    </row>
    <row r="43" spans="1:4" hidden="1">
      <c r="A43" s="21"/>
      <c r="B43" s="71"/>
      <c r="C43" s="70"/>
      <c r="D43" s="58"/>
    </row>
    <row r="44" spans="1:4" hidden="1">
      <c r="A44" s="21"/>
      <c r="B44" s="71"/>
      <c r="C44" s="70"/>
      <c r="D44" s="58"/>
    </row>
    <row r="45" spans="1:4" hidden="1">
      <c r="A45" s="21"/>
      <c r="B45" s="71"/>
      <c r="C45" s="70"/>
      <c r="D45" s="58"/>
    </row>
    <row r="46" spans="1:4" hidden="1">
      <c r="A46" s="21"/>
      <c r="B46" s="71"/>
      <c r="C46" s="70"/>
      <c r="D46" s="58"/>
    </row>
    <row r="47" spans="1:4" hidden="1">
      <c r="A47" s="21"/>
      <c r="B47" s="71"/>
      <c r="C47" s="70"/>
      <c r="D47" s="58"/>
    </row>
    <row r="48" spans="1:4" hidden="1">
      <c r="A48" s="21"/>
      <c r="B48" s="71"/>
      <c r="C48" s="70"/>
      <c r="D48" s="58"/>
    </row>
    <row r="49" spans="1:4" hidden="1">
      <c r="A49" s="21"/>
      <c r="B49" s="71"/>
      <c r="C49" s="70"/>
      <c r="D49" s="58"/>
    </row>
    <row r="50" spans="1:4" hidden="1">
      <c r="A50" s="21"/>
      <c r="B50" s="71"/>
      <c r="C50" s="70"/>
      <c r="D50" s="58"/>
    </row>
    <row r="51" spans="1:4" hidden="1">
      <c r="A51" s="21"/>
      <c r="B51" s="8"/>
      <c r="C51" s="29"/>
      <c r="D51" s="58"/>
    </row>
    <row r="52" spans="1:4" hidden="1">
      <c r="A52" s="21"/>
      <c r="B52" s="8"/>
      <c r="C52" s="29"/>
      <c r="D52" s="58"/>
    </row>
    <row r="53" spans="1:4" hidden="1">
      <c r="A53" s="21"/>
      <c r="B53" s="8"/>
      <c r="C53" s="29"/>
      <c r="D53" s="58"/>
    </row>
    <row r="54" spans="1:4" hidden="1">
      <c r="A54" s="21"/>
      <c r="B54" s="8"/>
      <c r="C54" s="3"/>
      <c r="D54" s="58"/>
    </row>
    <row r="55" spans="1:4" hidden="1">
      <c r="A55" s="21"/>
      <c r="B55" s="8"/>
      <c r="C55" s="8"/>
      <c r="D55" s="58"/>
    </row>
    <row r="56" spans="1:4" hidden="1">
      <c r="A56" s="21"/>
      <c r="B56" s="8"/>
      <c r="C56" s="8"/>
      <c r="D56" s="58"/>
    </row>
    <row r="57" spans="1:4" hidden="1">
      <c r="A57" s="21"/>
      <c r="B57" s="8"/>
      <c r="C57" s="8"/>
      <c r="D57" s="4"/>
    </row>
    <row r="58" spans="1:4" hidden="1">
      <c r="A58" s="21"/>
      <c r="B58" s="8"/>
      <c r="C58" s="8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6"/>
      <c r="D86" s="4"/>
    </row>
    <row r="87" spans="1:4" hidden="1">
      <c r="A87" s="21"/>
      <c r="B87" s="8"/>
      <c r="C87" s="3"/>
      <c r="D87" s="4"/>
    </row>
    <row r="88" spans="1:4" hidden="1">
      <c r="A88" s="21"/>
      <c r="B88" s="8"/>
      <c r="C88" s="3"/>
      <c r="D88" s="4"/>
    </row>
    <row r="89" spans="1:4" hidden="1">
      <c r="A89" s="21"/>
      <c r="B89" s="8"/>
      <c r="C89" s="3"/>
      <c r="D89" s="4"/>
    </row>
    <row r="90" spans="1:4" hidden="1">
      <c r="A90" s="21"/>
      <c r="B90" s="8"/>
      <c r="C90" s="3"/>
      <c r="D90" s="4"/>
    </row>
    <row r="91" spans="1:4" hidden="1">
      <c r="A91" s="21"/>
      <c r="B91" s="8"/>
      <c r="C91" s="3"/>
      <c r="D91" s="4"/>
    </row>
    <row r="92" spans="1:4" hidden="1">
      <c r="A92" s="21"/>
      <c r="B92" s="8"/>
      <c r="C92" s="3"/>
      <c r="D92" s="4"/>
    </row>
    <row r="93" spans="1:4" hidden="1">
      <c r="A93" s="21"/>
      <c r="B93" s="8"/>
      <c r="C93" s="3"/>
      <c r="D93" s="4"/>
    </row>
    <row r="94" spans="1:4" hidden="1">
      <c r="A94" s="21"/>
      <c r="B94" s="8"/>
      <c r="C94" s="3"/>
      <c r="D94" s="4"/>
    </row>
    <row r="95" spans="1:4" hidden="1">
      <c r="A95" s="21"/>
      <c r="B95" s="8"/>
      <c r="C95" s="3"/>
      <c r="D95" s="4"/>
    </row>
    <row r="96" spans="1:4" hidden="1">
      <c r="A96" s="21"/>
      <c r="B96" s="8"/>
      <c r="C96" s="3"/>
      <c r="D96" s="4"/>
    </row>
    <row r="97" spans="1:4" hidden="1">
      <c r="A97" s="21"/>
      <c r="B97" s="8"/>
      <c r="C97" s="3"/>
      <c r="D97" s="4"/>
    </row>
    <row r="98" spans="1:4" hidden="1">
      <c r="A98" s="21"/>
      <c r="B98" s="8"/>
      <c r="C98" s="3"/>
      <c r="D98" s="4"/>
    </row>
    <row r="99" spans="1:4" hidden="1">
      <c r="A99" s="21"/>
      <c r="B99" s="8"/>
      <c r="C99" s="3"/>
      <c r="D99" s="4"/>
    </row>
    <row r="100" spans="1:4" hidden="1">
      <c r="A100" s="21"/>
      <c r="B100" s="8"/>
      <c r="C100" s="3"/>
      <c r="D100" s="4"/>
    </row>
    <row r="101" spans="1:4" hidden="1">
      <c r="A101" s="21"/>
      <c r="B101" s="8"/>
      <c r="C101" s="3"/>
      <c r="D101" s="4"/>
    </row>
    <row r="102" spans="1:4" hidden="1">
      <c r="A102" s="21"/>
      <c r="B102" s="8"/>
      <c r="C102" s="3"/>
      <c r="D102" s="4"/>
    </row>
    <row r="103" spans="1:4" hidden="1">
      <c r="A103" s="21"/>
      <c r="B103" s="8"/>
      <c r="C103" s="3"/>
      <c r="D103" s="4"/>
    </row>
    <row r="104" spans="1:4" hidden="1">
      <c r="A104" s="21"/>
      <c r="B104" s="8"/>
      <c r="C104" s="3"/>
      <c r="D104" s="4"/>
    </row>
    <row r="105" spans="1:4" hidden="1">
      <c r="A105" s="21"/>
      <c r="B105" s="8"/>
      <c r="C105" s="3"/>
      <c r="D105" s="4"/>
    </row>
    <row r="106" spans="1:4" hidden="1">
      <c r="A106" s="21"/>
      <c r="B106" s="8"/>
      <c r="C106" s="3"/>
      <c r="D106" s="4"/>
    </row>
    <row r="107" spans="1:4" hidden="1">
      <c r="A107" s="21"/>
      <c r="B107" s="8"/>
      <c r="C107" s="3"/>
      <c r="D107" s="4"/>
    </row>
    <row r="108" spans="1:4" hidden="1">
      <c r="A108" s="21"/>
      <c r="B108" s="8"/>
      <c r="C108" s="3"/>
      <c r="D108" s="4"/>
    </row>
    <row r="109" spans="1:4" hidden="1">
      <c r="A109" s="21"/>
      <c r="B109" s="8"/>
      <c r="C109" s="3"/>
      <c r="D109" s="4"/>
    </row>
    <row r="110" spans="1:4" hidden="1">
      <c r="A110" s="21"/>
      <c r="B110" s="8"/>
      <c r="C110" s="3"/>
      <c r="D110" s="4"/>
    </row>
    <row r="111" spans="1:4" hidden="1">
      <c r="A111" s="21"/>
      <c r="B111" s="8"/>
      <c r="C111" s="3"/>
      <c r="D111" s="4"/>
    </row>
    <row r="112" spans="1:4" hidden="1">
      <c r="A112" s="21"/>
      <c r="B112" s="8"/>
      <c r="C112" s="3"/>
      <c r="D112" s="4"/>
    </row>
    <row r="113" spans="1:4" ht="13.5" thickBot="1">
      <c r="A113" s="75"/>
      <c r="B113" s="76"/>
      <c r="C113" s="77"/>
      <c r="D113" s="78"/>
    </row>
    <row r="114" spans="1:4" ht="38.25">
      <c r="A114" s="79" t="s">
        <v>7</v>
      </c>
      <c r="B114" s="80">
        <f>B115+B116+B117+B118+B119+B120+B121+B122+B123+B124+B125+B126+B127+B128+B129+B130+B131+B132</f>
        <v>12367770</v>
      </c>
      <c r="C114" s="81"/>
      <c r="D114" s="82"/>
    </row>
    <row r="115" spans="1:4">
      <c r="A115" s="73"/>
      <c r="B115" s="57">
        <v>4219770</v>
      </c>
      <c r="C115" s="29" t="s">
        <v>48</v>
      </c>
      <c r="D115" s="72" t="s">
        <v>114</v>
      </c>
    </row>
    <row r="116" spans="1:4">
      <c r="A116" s="73"/>
      <c r="B116" s="57">
        <v>8148000</v>
      </c>
      <c r="C116" s="29" t="s">
        <v>48</v>
      </c>
      <c r="D116" s="72" t="s">
        <v>114</v>
      </c>
    </row>
    <row r="117" spans="1:4" hidden="1">
      <c r="A117" s="73"/>
      <c r="B117" s="57"/>
      <c r="C117" s="29"/>
      <c r="D117" s="72"/>
    </row>
    <row r="118" spans="1:4" hidden="1">
      <c r="A118" s="73"/>
      <c r="B118" s="57"/>
      <c r="C118" s="29"/>
      <c r="D118" s="72"/>
    </row>
    <row r="119" spans="1:4" hidden="1">
      <c r="A119" s="21"/>
      <c r="B119" s="57"/>
      <c r="C119" s="29"/>
      <c r="D119" s="72"/>
    </row>
    <row r="120" spans="1:4" hidden="1">
      <c r="A120" s="21"/>
      <c r="B120" s="57"/>
      <c r="C120" s="29"/>
      <c r="D120" s="72"/>
    </row>
    <row r="121" spans="1:4" hidden="1">
      <c r="A121" s="21"/>
      <c r="B121" s="32"/>
      <c r="C121" s="29"/>
      <c r="D121" s="72"/>
    </row>
    <row r="122" spans="1:4" hidden="1">
      <c r="A122" s="21"/>
      <c r="B122" s="32"/>
      <c r="C122" s="29"/>
      <c r="D122" s="72"/>
    </row>
    <row r="123" spans="1:4" hidden="1">
      <c r="A123" s="21"/>
      <c r="B123" s="32"/>
      <c r="C123" s="29"/>
      <c r="D123" s="72"/>
    </row>
    <row r="124" spans="1:4" hidden="1">
      <c r="A124" s="21"/>
      <c r="B124" s="32"/>
      <c r="C124" s="29"/>
      <c r="D124" s="72"/>
    </row>
    <row r="125" spans="1:4" hidden="1">
      <c r="A125" s="21"/>
      <c r="B125" s="32"/>
      <c r="C125" s="29"/>
      <c r="D125" s="72"/>
    </row>
    <row r="126" spans="1:4" hidden="1">
      <c r="A126" s="21"/>
      <c r="B126" s="32"/>
      <c r="C126" s="29"/>
      <c r="D126" s="72"/>
    </row>
    <row r="127" spans="1:4" hidden="1">
      <c r="A127" s="21"/>
      <c r="B127" s="32"/>
      <c r="C127" s="29"/>
      <c r="D127" s="72"/>
    </row>
    <row r="128" spans="1:4" hidden="1">
      <c r="A128" s="21"/>
      <c r="B128" s="32"/>
      <c r="C128" s="29"/>
      <c r="D128" s="72"/>
    </row>
    <row r="129" spans="1:4" hidden="1">
      <c r="A129" s="21"/>
      <c r="B129" s="32"/>
      <c r="C129" s="29"/>
      <c r="D129" s="72"/>
    </row>
    <row r="130" spans="1:4" hidden="1">
      <c r="A130" s="21"/>
      <c r="B130" s="32"/>
      <c r="C130" s="29"/>
      <c r="D130" s="72"/>
    </row>
    <row r="131" spans="1:4" hidden="1">
      <c r="A131" s="21"/>
      <c r="B131" s="32"/>
      <c r="C131" s="29"/>
      <c r="D131" s="72"/>
    </row>
    <row r="132" spans="1:4" hidden="1">
      <c r="A132" s="21"/>
      <c r="B132" s="32"/>
      <c r="C132" s="29"/>
      <c r="D132" s="72"/>
    </row>
    <row r="133" spans="1:4">
      <c r="A133" s="21"/>
      <c r="B133" s="32"/>
      <c r="C133" s="29"/>
      <c r="D133" s="72"/>
    </row>
    <row r="134" spans="1:4">
      <c r="A134" s="19" t="s">
        <v>8</v>
      </c>
      <c r="B134" s="23">
        <f>SUM(B135:B136)</f>
        <v>0</v>
      </c>
      <c r="C134" s="20"/>
      <c r="D134" s="22"/>
    </row>
    <row r="135" spans="1:4">
      <c r="A135" s="21" t="s">
        <v>9</v>
      </c>
      <c r="B135" s="8"/>
      <c r="C135" s="29"/>
      <c r="D135" s="40"/>
    </row>
    <row r="136" spans="1:4">
      <c r="A136" s="21"/>
      <c r="B136" s="8"/>
      <c r="C136" s="6"/>
      <c r="D136" s="9"/>
    </row>
    <row r="137" spans="1:4" ht="63.75">
      <c r="A137" s="19" t="s">
        <v>10</v>
      </c>
      <c r="B137" s="23">
        <f>B138+B139+B140+B141</f>
        <v>0</v>
      </c>
      <c r="C137" s="20"/>
      <c r="D137" s="22"/>
    </row>
    <row r="138" spans="1:4" hidden="1">
      <c r="A138" s="21"/>
      <c r="B138" s="8"/>
      <c r="C138" s="3"/>
      <c r="D138" s="7"/>
    </row>
    <row r="139" spans="1:4" hidden="1">
      <c r="A139" s="21"/>
      <c r="B139" s="8"/>
      <c r="C139" s="29"/>
      <c r="D139" s="56"/>
    </row>
    <row r="140" spans="1:4" hidden="1">
      <c r="A140" s="21"/>
      <c r="B140" s="8"/>
      <c r="C140" s="3"/>
      <c r="D140" s="7"/>
    </row>
    <row r="141" spans="1:4" hidden="1">
      <c r="A141" s="21"/>
      <c r="B141" s="8"/>
      <c r="C141" s="29"/>
      <c r="D141" s="56"/>
    </row>
    <row r="142" spans="1:4" hidden="1">
      <c r="A142" s="21"/>
      <c r="B142" s="8"/>
      <c r="C142" s="29"/>
      <c r="D142" s="56"/>
    </row>
    <row r="143" spans="1:4" hidden="1">
      <c r="A143" s="21"/>
      <c r="B143" s="8"/>
      <c r="C143" s="3"/>
      <c r="D143" s="56"/>
    </row>
    <row r="144" spans="1:4" hidden="1">
      <c r="A144" s="21"/>
      <c r="B144" s="8"/>
      <c r="C144" s="3"/>
      <c r="D144" s="56"/>
    </row>
    <row r="145" spans="1:4" hidden="1">
      <c r="A145" s="21"/>
      <c r="B145" s="8"/>
      <c r="C145" s="3"/>
      <c r="D145" s="7"/>
    </row>
    <row r="146" spans="1:4" hidden="1">
      <c r="A146" s="21"/>
      <c r="B146" s="8"/>
      <c r="C146" s="3"/>
      <c r="D146" s="7"/>
    </row>
    <row r="147" spans="1:4">
      <c r="A147" s="21"/>
      <c r="B147" s="8"/>
      <c r="C147" s="3"/>
      <c r="D147" s="7"/>
    </row>
    <row r="148" spans="1:4" ht="51">
      <c r="A148" s="19" t="s">
        <v>11</v>
      </c>
      <c r="B148" s="23"/>
      <c r="C148" s="20"/>
      <c r="D148" s="22"/>
    </row>
    <row r="149" spans="1:4" ht="38.25">
      <c r="A149" s="21" t="s">
        <v>12</v>
      </c>
      <c r="B149" s="23">
        <f>B150+B151+B152+B153</f>
        <v>0</v>
      </c>
      <c r="C149" s="20"/>
      <c r="D149" s="22"/>
    </row>
    <row r="150" spans="1:4">
      <c r="A150" s="21" t="s">
        <v>27</v>
      </c>
      <c r="B150" s="8"/>
      <c r="C150" s="3"/>
      <c r="D150" s="7"/>
    </row>
    <row r="151" spans="1:4" hidden="1">
      <c r="A151" s="59"/>
      <c r="B151" s="8"/>
      <c r="C151" s="29"/>
      <c r="D151" s="56"/>
    </row>
    <row r="152" spans="1:4" hidden="1">
      <c r="A152" s="44"/>
      <c r="B152" s="8"/>
      <c r="C152" s="3"/>
      <c r="D152" s="7"/>
    </row>
    <row r="153" spans="1:4" hidden="1">
      <c r="A153" s="21"/>
      <c r="B153" s="8"/>
      <c r="C153" s="29"/>
      <c r="D153" s="56"/>
    </row>
    <row r="154" spans="1:4" hidden="1">
      <c r="A154" s="61"/>
      <c r="B154" s="8"/>
      <c r="C154" s="29"/>
      <c r="D154" s="56"/>
    </row>
    <row r="155" spans="1:4" hidden="1">
      <c r="A155" s="61"/>
      <c r="B155" s="46"/>
      <c r="C155" s="45"/>
      <c r="D155" s="62"/>
    </row>
    <row r="156" spans="1:4" hidden="1">
      <c r="A156" s="61"/>
      <c r="B156" s="46"/>
      <c r="C156" s="45"/>
      <c r="D156" s="62"/>
    </row>
    <row r="157" spans="1:4" hidden="1">
      <c r="A157" s="61"/>
      <c r="B157" s="46"/>
      <c r="C157" s="45"/>
      <c r="D157" s="62"/>
    </row>
    <row r="158" spans="1:4" hidden="1">
      <c r="A158" s="61"/>
      <c r="B158" s="46"/>
      <c r="C158" s="45"/>
      <c r="D158" s="62"/>
    </row>
    <row r="159" spans="1:4" hidden="1">
      <c r="A159" s="21"/>
      <c r="B159" s="46"/>
      <c r="C159" s="47"/>
      <c r="D159" s="63"/>
    </row>
    <row r="160" spans="1:4" hidden="1">
      <c r="A160" s="21"/>
      <c r="B160" s="46"/>
      <c r="C160" s="42"/>
      <c r="D160" s="63"/>
    </row>
    <row r="161" spans="1:4" hidden="1">
      <c r="A161" s="21"/>
      <c r="B161" s="48"/>
      <c r="C161" s="47"/>
      <c r="D161" s="63"/>
    </row>
    <row r="162" spans="1:4" hidden="1">
      <c r="A162" s="21"/>
      <c r="B162" s="49"/>
      <c r="C162" s="50"/>
      <c r="D162" s="64"/>
    </row>
    <row r="163" spans="1:4" hidden="1">
      <c r="A163" s="21"/>
      <c r="B163" s="51"/>
      <c r="C163" s="52"/>
      <c r="D163" s="65"/>
    </row>
    <row r="164" spans="1:4" hidden="1">
      <c r="A164" s="21"/>
      <c r="B164" s="51"/>
      <c r="C164" s="52"/>
      <c r="D164" s="65"/>
    </row>
    <row r="165" spans="1:4" hidden="1">
      <c r="A165" s="21"/>
      <c r="B165" s="51"/>
      <c r="C165" s="52"/>
      <c r="D165" s="65"/>
    </row>
    <row r="166" spans="1:4" hidden="1">
      <c r="A166" s="21"/>
      <c r="B166" s="51"/>
      <c r="C166" s="52"/>
      <c r="D166" s="65"/>
    </row>
    <row r="167" spans="1:4" hidden="1">
      <c r="A167" s="21"/>
      <c r="B167" s="51"/>
      <c r="C167" s="52"/>
      <c r="D167" s="65"/>
    </row>
    <row r="168" spans="1:4" hidden="1">
      <c r="A168" s="21"/>
      <c r="B168" s="51"/>
      <c r="C168" s="52"/>
      <c r="D168" s="65"/>
    </row>
    <row r="169" spans="1:4" hidden="1">
      <c r="A169" s="21"/>
      <c r="B169" s="51"/>
      <c r="C169" s="52"/>
      <c r="D169" s="65"/>
    </row>
    <row r="170" spans="1:4" hidden="1">
      <c r="A170" s="21"/>
      <c r="B170" s="51"/>
      <c r="C170" s="52"/>
      <c r="D170" s="65"/>
    </row>
    <row r="171" spans="1:4" hidden="1">
      <c r="A171" s="21"/>
      <c r="B171" s="51"/>
      <c r="C171" s="52"/>
      <c r="D171" s="65"/>
    </row>
    <row r="172" spans="1:4" hidden="1">
      <c r="A172" s="21"/>
      <c r="B172" s="51"/>
      <c r="C172" s="52"/>
      <c r="D172" s="65"/>
    </row>
    <row r="173" spans="1:4" hidden="1">
      <c r="A173" s="21"/>
      <c r="B173" s="51"/>
      <c r="C173" s="52"/>
      <c r="D173" s="65"/>
    </row>
    <row r="174" spans="1:4" hidden="1">
      <c r="A174" s="21"/>
      <c r="B174" s="51"/>
      <c r="C174" s="30"/>
      <c r="D174" s="65"/>
    </row>
    <row r="175" spans="1:4" ht="15" hidden="1">
      <c r="A175" s="21"/>
      <c r="B175" s="51"/>
      <c r="C175" s="30"/>
      <c r="D175" s="66"/>
    </row>
    <row r="176" spans="1:4" ht="15" hidden="1">
      <c r="A176" s="21"/>
      <c r="B176" s="51"/>
      <c r="C176" s="30"/>
      <c r="D176" s="66"/>
    </row>
    <row r="177" spans="1:4" ht="15" hidden="1">
      <c r="A177" s="21"/>
      <c r="B177" s="51"/>
      <c r="C177" s="30"/>
      <c r="D177" s="66"/>
    </row>
    <row r="178" spans="1:4" ht="15" hidden="1">
      <c r="A178" s="21"/>
      <c r="B178" s="51"/>
      <c r="C178" s="30"/>
      <c r="D178" s="66"/>
    </row>
    <row r="179" spans="1:4" ht="15" hidden="1">
      <c r="A179" s="21"/>
      <c r="B179" s="51"/>
      <c r="C179" s="30"/>
      <c r="D179" s="66"/>
    </row>
    <row r="180" spans="1:4" ht="15" hidden="1">
      <c r="A180" s="21"/>
      <c r="B180" s="51"/>
      <c r="C180" s="30"/>
      <c r="D180" s="66"/>
    </row>
    <row r="181" spans="1:4" ht="15" hidden="1">
      <c r="A181" s="21"/>
      <c r="B181" s="51"/>
      <c r="C181" s="30"/>
      <c r="D181" s="66"/>
    </row>
    <row r="182" spans="1:4" hidden="1">
      <c r="A182" s="53"/>
      <c r="B182" s="43"/>
      <c r="C182" s="54"/>
      <c r="D182" s="67"/>
    </row>
    <row r="183" spans="1:4" ht="15" hidden="1">
      <c r="A183" s="33"/>
      <c r="B183" s="41"/>
      <c r="C183" s="30"/>
      <c r="D183" s="62"/>
    </row>
    <row r="184" spans="1:4" ht="15" hidden="1">
      <c r="A184" s="33"/>
      <c r="B184" s="41"/>
      <c r="C184" s="30"/>
      <c r="D184" s="62"/>
    </row>
    <row r="185" spans="1:4" ht="15" hidden="1">
      <c r="A185" s="33"/>
      <c r="B185" s="41"/>
      <c r="C185" s="30"/>
      <c r="D185" s="62"/>
    </row>
    <row r="186" spans="1:4" ht="15" hidden="1">
      <c r="A186" s="33"/>
      <c r="B186" s="41"/>
      <c r="C186" s="30"/>
      <c r="D186" s="62"/>
    </row>
    <row r="187" spans="1:4" ht="15">
      <c r="A187" s="33"/>
      <c r="B187" s="41"/>
      <c r="C187" s="30"/>
      <c r="D187" s="62"/>
    </row>
    <row r="188" spans="1:4">
      <c r="A188" s="21" t="s">
        <v>13</v>
      </c>
      <c r="B188" s="71">
        <f>B189</f>
        <v>0</v>
      </c>
      <c r="C188" s="70"/>
      <c r="D188" s="58"/>
    </row>
    <row r="189" spans="1:4">
      <c r="A189" s="21"/>
      <c r="B189" s="8"/>
      <c r="C189" s="3"/>
      <c r="D189" s="4"/>
    </row>
    <row r="190" spans="1:4">
      <c r="A190" s="18"/>
      <c r="B190" s="8"/>
      <c r="C190" s="3"/>
      <c r="D190" s="4"/>
    </row>
    <row r="191" spans="1:4">
      <c r="A191" s="60"/>
      <c r="B191" s="8"/>
      <c r="C191" s="3"/>
      <c r="D191" s="4"/>
    </row>
    <row r="192" spans="1:4" ht="13.5" thickBot="1">
      <c r="A192" s="37" t="s">
        <v>14</v>
      </c>
      <c r="B192" s="69">
        <f>+B9+B15+B114+B134+B137+B148+B188</f>
        <v>12388037.449999999</v>
      </c>
      <c r="C192" s="38"/>
      <c r="D192" s="39"/>
    </row>
    <row r="193" spans="1:4">
      <c r="A193" s="10"/>
      <c r="B193" s="10"/>
      <c r="C193" s="10"/>
      <c r="D193" s="10"/>
    </row>
    <row r="194" spans="1:4">
      <c r="A194" s="1" t="s">
        <v>17</v>
      </c>
      <c r="B194" s="1"/>
      <c r="C194" s="266" t="s">
        <v>25</v>
      </c>
      <c r="D194" s="266"/>
    </row>
    <row r="195" spans="1:4">
      <c r="A195" s="1" t="s">
        <v>18</v>
      </c>
      <c r="B195" s="1"/>
      <c r="C195" s="266" t="s">
        <v>22</v>
      </c>
      <c r="D195" s="266"/>
    </row>
    <row r="196" spans="1:4">
      <c r="A196" s="1"/>
      <c r="B196" s="1"/>
      <c r="C196" s="2"/>
      <c r="D196" s="2"/>
    </row>
    <row r="197" spans="1:4">
      <c r="C197" s="1"/>
      <c r="D197" s="5"/>
    </row>
    <row r="198" spans="1:4">
      <c r="C198" s="1"/>
      <c r="D198" s="5"/>
    </row>
    <row r="199" spans="1:4">
      <c r="A199" s="10"/>
      <c r="B199" s="10"/>
      <c r="C199" s="14"/>
      <c r="D199" s="5" t="s">
        <v>24</v>
      </c>
    </row>
    <row r="200" spans="1:4">
      <c r="A200" s="10"/>
      <c r="B200" s="10"/>
      <c r="C200" s="10"/>
      <c r="D200" s="5" t="s">
        <v>93</v>
      </c>
    </row>
    <row r="201" spans="1:4">
      <c r="A201" s="10"/>
      <c r="B201" s="10"/>
      <c r="C201" s="10"/>
      <c r="D201" s="5" t="s">
        <v>19</v>
      </c>
    </row>
    <row r="202" spans="1:4">
      <c r="A202" s="10"/>
      <c r="B202" s="10"/>
      <c r="C202" s="10"/>
      <c r="D202" s="5" t="s">
        <v>20</v>
      </c>
    </row>
  </sheetData>
  <mergeCells count="4">
    <mergeCell ref="A5:D5"/>
    <mergeCell ref="A6:D6"/>
    <mergeCell ref="C194:D194"/>
    <mergeCell ref="C195:D19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941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102039.32999999999</v>
      </c>
      <c r="C13" s="20"/>
      <c r="D13" s="55"/>
    </row>
    <row r="14" spans="1:4">
      <c r="A14" s="21" t="s">
        <v>21</v>
      </c>
      <c r="B14" s="8">
        <v>63856.5</v>
      </c>
      <c r="C14" s="83" t="s">
        <v>174</v>
      </c>
      <c r="D14" s="58" t="s">
        <v>942</v>
      </c>
    </row>
    <row r="15" spans="1:4">
      <c r="A15" s="21"/>
      <c r="B15" s="8">
        <v>7713.72</v>
      </c>
      <c r="C15" s="83" t="s">
        <v>943</v>
      </c>
      <c r="D15" s="58" t="s">
        <v>944</v>
      </c>
    </row>
    <row r="16" spans="1:4">
      <c r="A16" s="21"/>
      <c r="B16" s="8">
        <v>17051.259999999998</v>
      </c>
      <c r="C16" s="83" t="s">
        <v>943</v>
      </c>
      <c r="D16" s="58" t="s">
        <v>945</v>
      </c>
    </row>
    <row r="17" spans="1:4">
      <c r="A17" s="21"/>
      <c r="B17" s="8">
        <v>9945.9</v>
      </c>
      <c r="C17" s="83" t="s">
        <v>428</v>
      </c>
      <c r="D17" s="58" t="s">
        <v>946</v>
      </c>
    </row>
    <row r="18" spans="1:4">
      <c r="A18" s="21"/>
      <c r="B18" s="8">
        <v>2266.9499999999998</v>
      </c>
      <c r="C18" s="70" t="s">
        <v>947</v>
      </c>
      <c r="D18" s="58" t="s">
        <v>948</v>
      </c>
    </row>
    <row r="19" spans="1:4">
      <c r="A19" s="21"/>
      <c r="B19" s="8">
        <v>900</v>
      </c>
      <c r="C19" s="70" t="s">
        <v>949</v>
      </c>
      <c r="D19" s="58" t="s">
        <v>950</v>
      </c>
    </row>
    <row r="20" spans="1:4" ht="13.5" thickBot="1">
      <c r="A20" s="21"/>
      <c r="B20" s="8">
        <v>305</v>
      </c>
      <c r="C20" s="70" t="s">
        <v>460</v>
      </c>
      <c r="D20" s="58" t="s">
        <v>182</v>
      </c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/>
      <c r="D22" s="4"/>
    </row>
    <row r="23" spans="1:4" hidden="1">
      <c r="A23" s="21"/>
      <c r="B23" s="8"/>
      <c r="C23" s="70"/>
      <c r="D23" s="4"/>
    </row>
    <row r="24" spans="1:4" hidden="1">
      <c r="A24" s="21"/>
      <c r="B24" s="8"/>
      <c r="C24" s="70"/>
      <c r="D24" s="4"/>
    </row>
    <row r="25" spans="1:4" hidden="1">
      <c r="A25" s="21"/>
      <c r="B25" s="8"/>
      <c r="C25" s="70"/>
      <c r="D25" s="4"/>
    </row>
    <row r="26" spans="1:4" hidden="1">
      <c r="A26" s="21"/>
      <c r="B26" s="8"/>
      <c r="C26" s="70"/>
      <c r="D26" s="4"/>
    </row>
    <row r="27" spans="1:4" hidden="1">
      <c r="A27" s="21"/>
      <c r="B27" s="8"/>
      <c r="C27" s="70"/>
      <c r="D27" s="4"/>
    </row>
    <row r="28" spans="1:4" hidden="1">
      <c r="A28" s="21"/>
      <c r="B28" s="8"/>
      <c r="C28" s="70" t="s">
        <v>156</v>
      </c>
      <c r="D28" s="4"/>
    </row>
    <row r="29" spans="1:4" hidden="1">
      <c r="A29" s="21"/>
      <c r="B29" s="8"/>
      <c r="C29" s="70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6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t="13.5" hidden="1" thickBot="1">
      <c r="A80" s="21"/>
      <c r="B80" s="8"/>
      <c r="C80" s="3"/>
      <c r="D80" s="4"/>
    </row>
    <row r="81" spans="1:4" ht="25.5">
      <c r="A81" s="19" t="s">
        <v>7</v>
      </c>
      <c r="B81" s="25">
        <f>SUM(B82:B87)</f>
        <v>23921000</v>
      </c>
      <c r="C81" s="20"/>
      <c r="D81" s="22"/>
    </row>
    <row r="82" spans="1:4">
      <c r="A82" s="21"/>
      <c r="B82" s="8">
        <v>35000</v>
      </c>
      <c r="C82" s="29" t="s">
        <v>217</v>
      </c>
      <c r="D82" s="72" t="s">
        <v>951</v>
      </c>
    </row>
    <row r="83" spans="1:4">
      <c r="A83" s="21"/>
      <c r="B83" s="8">
        <v>22404000</v>
      </c>
      <c r="C83" s="29" t="s">
        <v>217</v>
      </c>
      <c r="D83" s="72" t="s">
        <v>951</v>
      </c>
    </row>
    <row r="84" spans="1:4">
      <c r="A84" s="21"/>
      <c r="B84" s="8">
        <v>8000</v>
      </c>
      <c r="C84" s="29" t="s">
        <v>217</v>
      </c>
      <c r="D84" s="72" t="s">
        <v>951</v>
      </c>
    </row>
    <row r="85" spans="1:4">
      <c r="A85" s="21"/>
      <c r="B85" s="8">
        <v>431000</v>
      </c>
      <c r="C85" s="29" t="s">
        <v>217</v>
      </c>
      <c r="D85" s="72" t="s">
        <v>952</v>
      </c>
    </row>
    <row r="86" spans="1:4">
      <c r="A86" s="21"/>
      <c r="B86" s="8">
        <v>161000</v>
      </c>
      <c r="C86" s="29" t="s">
        <v>217</v>
      </c>
      <c r="D86" s="72" t="s">
        <v>952</v>
      </c>
    </row>
    <row r="87" spans="1:4">
      <c r="A87" s="21"/>
      <c r="B87" s="8">
        <v>882000</v>
      </c>
      <c r="C87" s="29" t="s">
        <v>217</v>
      </c>
      <c r="D87" s="72" t="s">
        <v>952</v>
      </c>
    </row>
    <row r="88" spans="1:4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57"/>
      <c r="C93" s="29"/>
      <c r="D93" s="72"/>
    </row>
    <row r="94" spans="1:4" hidden="1">
      <c r="A94" s="21"/>
      <c r="B94" s="32"/>
      <c r="C94" s="29"/>
      <c r="D94" s="72"/>
    </row>
    <row r="95" spans="1:4" hidden="1">
      <c r="A95" s="21"/>
      <c r="B95" s="32"/>
      <c r="C95" s="29"/>
      <c r="D95" s="72"/>
    </row>
    <row r="96" spans="1:4" hidden="1">
      <c r="A96" s="21"/>
      <c r="B96" s="32"/>
      <c r="C96" s="29"/>
      <c r="D96" s="72"/>
    </row>
    <row r="97" spans="1:4" hidden="1">
      <c r="A97" s="21"/>
      <c r="B97" s="32"/>
      <c r="C97" s="29"/>
      <c r="D97" s="72"/>
    </row>
    <row r="98" spans="1:4" hidden="1">
      <c r="A98" s="21"/>
      <c r="B98" s="32"/>
      <c r="C98" s="29"/>
      <c r="D98" s="72"/>
    </row>
    <row r="99" spans="1:4" hidden="1">
      <c r="A99" s="21"/>
      <c r="B99" s="32"/>
      <c r="C99" s="29"/>
      <c r="D99" s="72"/>
    </row>
    <row r="100" spans="1:4" hidden="1">
      <c r="A100" s="21"/>
      <c r="B100" s="32"/>
      <c r="C100" s="29"/>
      <c r="D100" s="72"/>
    </row>
    <row r="101" spans="1:4" hidden="1">
      <c r="A101" s="19" t="s">
        <v>8</v>
      </c>
      <c r="B101" s="23"/>
      <c r="C101" s="20"/>
      <c r="D101" s="72"/>
    </row>
    <row r="102" spans="1:4" hidden="1">
      <c r="A102" s="21" t="s">
        <v>9</v>
      </c>
      <c r="B102" s="8"/>
      <c r="C102" s="29"/>
      <c r="D102" s="72"/>
    </row>
    <row r="103" spans="1:4" hidden="1">
      <c r="A103" s="21"/>
      <c r="B103" s="8"/>
      <c r="C103" s="6"/>
      <c r="D103" s="72"/>
    </row>
    <row r="104" spans="1:4" ht="51" hidden="1">
      <c r="A104" s="19" t="s">
        <v>10</v>
      </c>
      <c r="B104" s="23"/>
      <c r="C104" s="20"/>
      <c r="D104" s="72"/>
    </row>
    <row r="105" spans="1:4" hidden="1">
      <c r="A105" s="21"/>
      <c r="B105" s="8"/>
      <c r="C105" s="3"/>
      <c r="D105" s="72"/>
    </row>
    <row r="106" spans="1:4" hidden="1">
      <c r="A106" s="21"/>
      <c r="B106" s="8"/>
      <c r="C106" s="29"/>
      <c r="D106" s="72"/>
    </row>
    <row r="107" spans="1:4" hidden="1">
      <c r="A107" s="21"/>
      <c r="B107" s="8"/>
      <c r="C107" s="3"/>
      <c r="D107" s="72"/>
    </row>
    <row r="108" spans="1:4" hidden="1">
      <c r="A108" s="21"/>
      <c r="B108" s="8"/>
      <c r="C108" s="29"/>
      <c r="D108" s="72"/>
    </row>
    <row r="109" spans="1:4" hidden="1">
      <c r="A109" s="21"/>
      <c r="B109" s="8"/>
      <c r="C109" s="29"/>
      <c r="D109" s="72"/>
    </row>
    <row r="110" spans="1:4" hidden="1">
      <c r="A110" s="21"/>
      <c r="B110" s="8"/>
      <c r="C110" s="3"/>
      <c r="D110" s="72"/>
    </row>
    <row r="111" spans="1:4" hidden="1">
      <c r="A111" s="21"/>
      <c r="B111" s="8"/>
      <c r="C111" s="3"/>
      <c r="D111" s="72"/>
    </row>
    <row r="112" spans="1:4" hidden="1">
      <c r="A112" s="21"/>
      <c r="B112" s="8"/>
      <c r="C112" s="3"/>
      <c r="D112" s="72"/>
    </row>
    <row r="113" spans="1:4" hidden="1">
      <c r="A113" s="21"/>
      <c r="B113" s="8"/>
      <c r="C113" s="3"/>
      <c r="D113" s="72"/>
    </row>
    <row r="114" spans="1:4" hidden="1">
      <c r="A114" s="21"/>
      <c r="B114" s="8"/>
      <c r="C114" s="3"/>
      <c r="D114" s="72"/>
    </row>
    <row r="115" spans="1:4" ht="38.25" hidden="1">
      <c r="A115" s="19" t="s">
        <v>11</v>
      </c>
      <c r="B115" s="23"/>
      <c r="C115" s="20"/>
      <c r="D115" s="72"/>
    </row>
    <row r="116" spans="1:4" ht="25.5" hidden="1">
      <c r="A116" s="21" t="s">
        <v>12</v>
      </c>
      <c r="B116" s="23"/>
      <c r="C116" s="20"/>
      <c r="D116" s="72"/>
    </row>
    <row r="117" spans="1:4" hidden="1">
      <c r="A117" s="21" t="s">
        <v>27</v>
      </c>
      <c r="B117" s="8"/>
      <c r="C117" s="3"/>
      <c r="D117" s="72"/>
    </row>
    <row r="118" spans="1:4" hidden="1">
      <c r="A118" s="59"/>
      <c r="B118" s="8"/>
      <c r="C118" s="29"/>
      <c r="D118" s="72"/>
    </row>
    <row r="119" spans="1:4" hidden="1">
      <c r="A119" s="44"/>
      <c r="B119" s="8"/>
      <c r="C119" s="3"/>
      <c r="D119" s="72"/>
    </row>
    <row r="120" spans="1:4" hidden="1">
      <c r="A120" s="21"/>
      <c r="B120" s="8"/>
      <c r="C120" s="29"/>
      <c r="D120" s="72"/>
    </row>
    <row r="121" spans="1:4" hidden="1">
      <c r="A121" s="61"/>
      <c r="B121" s="8"/>
      <c r="C121" s="29"/>
      <c r="D121" s="72"/>
    </row>
    <row r="122" spans="1:4" hidden="1">
      <c r="A122" s="61"/>
      <c r="B122" s="46"/>
      <c r="C122" s="45"/>
      <c r="D122" s="72"/>
    </row>
    <row r="123" spans="1:4" hidden="1">
      <c r="A123" s="61"/>
      <c r="B123" s="46"/>
      <c r="C123" s="45"/>
      <c r="D123" s="72"/>
    </row>
    <row r="124" spans="1:4" hidden="1">
      <c r="A124" s="61"/>
      <c r="B124" s="46"/>
      <c r="C124" s="45"/>
      <c r="D124" s="72"/>
    </row>
    <row r="125" spans="1:4" hidden="1">
      <c r="A125" s="61"/>
      <c r="B125" s="46"/>
      <c r="C125" s="45"/>
      <c r="D125" s="72"/>
    </row>
    <row r="126" spans="1:4" hidden="1">
      <c r="A126" s="21"/>
      <c r="B126" s="46"/>
      <c r="C126" s="47"/>
      <c r="D126" s="72"/>
    </row>
    <row r="127" spans="1:4" hidden="1">
      <c r="A127" s="21"/>
      <c r="B127" s="46"/>
      <c r="C127" s="42"/>
      <c r="D127" s="72"/>
    </row>
    <row r="128" spans="1:4" hidden="1">
      <c r="A128" s="21"/>
      <c r="B128" s="48"/>
      <c r="C128" s="47"/>
      <c r="D128" s="72"/>
    </row>
    <row r="129" spans="1:4" hidden="1">
      <c r="A129" s="21"/>
      <c r="B129" s="49"/>
      <c r="C129" s="50"/>
      <c r="D129" s="72"/>
    </row>
    <row r="130" spans="1:4" hidden="1">
      <c r="A130" s="21"/>
      <c r="B130" s="51"/>
      <c r="C130" s="52"/>
      <c r="D130" s="72"/>
    </row>
    <row r="131" spans="1:4" hidden="1">
      <c r="A131" s="21"/>
      <c r="B131" s="51"/>
      <c r="C131" s="52"/>
      <c r="D131" s="72"/>
    </row>
    <row r="132" spans="1:4" hidden="1">
      <c r="A132" s="21"/>
      <c r="B132" s="51"/>
      <c r="C132" s="52"/>
      <c r="D132" s="72"/>
    </row>
    <row r="133" spans="1:4" hidden="1">
      <c r="A133" s="21"/>
      <c r="B133" s="51"/>
      <c r="C133" s="52"/>
      <c r="D133" s="72"/>
    </row>
    <row r="134" spans="1:4" hidden="1">
      <c r="A134" s="21"/>
      <c r="B134" s="51"/>
      <c r="C134" s="52"/>
      <c r="D134" s="72"/>
    </row>
    <row r="135" spans="1:4" hidden="1">
      <c r="A135" s="21"/>
      <c r="B135" s="51"/>
      <c r="C135" s="52"/>
      <c r="D135" s="72"/>
    </row>
    <row r="136" spans="1:4" hidden="1">
      <c r="A136" s="21"/>
      <c r="B136" s="51"/>
      <c r="C136" s="52"/>
      <c r="D136" s="72"/>
    </row>
    <row r="137" spans="1:4" hidden="1">
      <c r="A137" s="21"/>
      <c r="B137" s="51"/>
      <c r="C137" s="52"/>
      <c r="D137" s="72"/>
    </row>
    <row r="138" spans="1:4" hidden="1">
      <c r="A138" s="21"/>
      <c r="B138" s="51"/>
      <c r="C138" s="52"/>
      <c r="D138" s="72"/>
    </row>
    <row r="139" spans="1:4" hidden="1">
      <c r="A139" s="21"/>
      <c r="B139" s="51"/>
      <c r="C139" s="52"/>
      <c r="D139" s="72"/>
    </row>
    <row r="140" spans="1:4" hidden="1">
      <c r="A140" s="21"/>
      <c r="B140" s="51"/>
      <c r="C140" s="52"/>
      <c r="D140" s="72"/>
    </row>
    <row r="141" spans="1:4" hidden="1">
      <c r="A141" s="21"/>
      <c r="B141" s="51"/>
      <c r="C141" s="30"/>
      <c r="D141" s="72"/>
    </row>
    <row r="142" spans="1:4" hidden="1">
      <c r="A142" s="21"/>
      <c r="B142" s="51"/>
      <c r="C142" s="30"/>
      <c r="D142" s="72"/>
    </row>
    <row r="143" spans="1:4" hidden="1">
      <c r="A143" s="21"/>
      <c r="B143" s="51"/>
      <c r="C143" s="30"/>
      <c r="D143" s="72"/>
    </row>
    <row r="144" spans="1:4" hidden="1">
      <c r="A144" s="21"/>
      <c r="B144" s="51"/>
      <c r="C144" s="30"/>
      <c r="D144" s="72"/>
    </row>
    <row r="145" spans="1:4" hidden="1">
      <c r="A145" s="21"/>
      <c r="B145" s="51"/>
      <c r="C145" s="30"/>
      <c r="D145" s="72"/>
    </row>
    <row r="146" spans="1:4" hidden="1">
      <c r="A146" s="21"/>
      <c r="B146" s="51"/>
      <c r="C146" s="30"/>
      <c r="D146" s="72"/>
    </row>
    <row r="147" spans="1:4" hidden="1">
      <c r="A147" s="21"/>
      <c r="B147" s="51"/>
      <c r="C147" s="30"/>
      <c r="D147" s="72"/>
    </row>
    <row r="148" spans="1:4" hidden="1">
      <c r="A148" s="21"/>
      <c r="B148" s="51"/>
      <c r="C148" s="30"/>
      <c r="D148" s="72"/>
    </row>
    <row r="149" spans="1:4" hidden="1">
      <c r="A149" s="53"/>
      <c r="B149" s="43"/>
      <c r="C149" s="54"/>
      <c r="D149" s="72"/>
    </row>
    <row r="150" spans="1:4" ht="15" hidden="1">
      <c r="A150" s="33"/>
      <c r="B150" s="41"/>
      <c r="C150" s="30"/>
      <c r="D150" s="72"/>
    </row>
    <row r="151" spans="1:4" ht="15" hidden="1">
      <c r="A151" s="33"/>
      <c r="B151" s="41"/>
      <c r="C151" s="30"/>
      <c r="D151" s="72"/>
    </row>
    <row r="152" spans="1:4" ht="15" hidden="1">
      <c r="A152" s="33"/>
      <c r="B152" s="41"/>
      <c r="C152" s="30"/>
      <c r="D152" s="72"/>
    </row>
    <row r="153" spans="1:4" ht="15" hidden="1">
      <c r="A153" s="33"/>
      <c r="B153" s="41"/>
      <c r="C153" s="30"/>
      <c r="D153" s="72"/>
    </row>
    <row r="154" spans="1:4" ht="15" hidden="1">
      <c r="A154" s="33"/>
      <c r="B154" s="41"/>
      <c r="C154" s="30"/>
      <c r="D154" s="72"/>
    </row>
    <row r="155" spans="1:4">
      <c r="A155" s="21" t="s">
        <v>13</v>
      </c>
      <c r="B155" s="8"/>
      <c r="C155" s="3"/>
      <c r="D155" s="72"/>
    </row>
    <row r="156" spans="1:4">
      <c r="A156" s="21"/>
      <c r="B156" s="8"/>
      <c r="C156" s="3"/>
      <c r="D156" s="72"/>
    </row>
    <row r="157" spans="1:4">
      <c r="A157" s="18"/>
      <c r="B157" s="8"/>
      <c r="C157" s="3"/>
      <c r="D157" s="72"/>
    </row>
    <row r="158" spans="1:4">
      <c r="A158" s="60"/>
      <c r="B158" s="8"/>
      <c r="C158" s="3"/>
      <c r="D158" s="4"/>
    </row>
    <row r="159" spans="1:4" ht="13.5" thickBot="1">
      <c r="A159" s="37" t="s">
        <v>14</v>
      </c>
      <c r="B159" s="69">
        <f>B7+B13+B81</f>
        <v>24023039.329999998</v>
      </c>
      <c r="C159" s="38"/>
      <c r="D159" s="39"/>
    </row>
    <row r="160" spans="1:4">
      <c r="A160" s="10"/>
      <c r="B160" s="10"/>
      <c r="C160" s="10"/>
      <c r="D16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5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937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93721.74</v>
      </c>
      <c r="C13" s="20"/>
      <c r="D13" s="55"/>
    </row>
    <row r="14" spans="1:4">
      <c r="A14" s="21" t="s">
        <v>21</v>
      </c>
      <c r="B14" s="8">
        <v>43569.83</v>
      </c>
      <c r="C14" s="83" t="s">
        <v>233</v>
      </c>
      <c r="D14" s="58" t="s">
        <v>70</v>
      </c>
    </row>
    <row r="15" spans="1:4" ht="24">
      <c r="A15" s="21"/>
      <c r="B15" s="8">
        <v>3387.12</v>
      </c>
      <c r="C15" s="83" t="s">
        <v>394</v>
      </c>
      <c r="D15" s="58" t="s">
        <v>70</v>
      </c>
    </row>
    <row r="16" spans="1:4">
      <c r="A16" s="21"/>
      <c r="B16" s="8">
        <v>8079.37</v>
      </c>
      <c r="C16" s="83" t="s">
        <v>250</v>
      </c>
      <c r="D16" s="58" t="s">
        <v>70</v>
      </c>
    </row>
    <row r="17" spans="1:4">
      <c r="A17" s="21"/>
      <c r="B17" s="8">
        <v>6258.31</v>
      </c>
      <c r="C17" s="83" t="s">
        <v>498</v>
      </c>
      <c r="D17" s="58" t="s">
        <v>70</v>
      </c>
    </row>
    <row r="18" spans="1:4">
      <c r="A18" s="21"/>
      <c r="B18" s="8">
        <v>4726.78</v>
      </c>
      <c r="C18" s="70" t="s">
        <v>193</v>
      </c>
      <c r="D18" s="58" t="s">
        <v>70</v>
      </c>
    </row>
    <row r="19" spans="1:4" ht="25.5">
      <c r="A19" s="21"/>
      <c r="B19" s="8">
        <v>1235.57</v>
      </c>
      <c r="C19" s="70" t="s">
        <v>568</v>
      </c>
      <c r="D19" s="58" t="s">
        <v>569</v>
      </c>
    </row>
    <row r="20" spans="1:4">
      <c r="A20" s="21"/>
      <c r="B20" s="8">
        <v>17412.63</v>
      </c>
      <c r="C20" s="70" t="s">
        <v>227</v>
      </c>
      <c r="D20" s="58" t="s">
        <v>938</v>
      </c>
    </row>
    <row r="21" spans="1:4">
      <c r="A21" s="21"/>
      <c r="B21" s="8">
        <v>1043.43</v>
      </c>
      <c r="C21" s="70" t="s">
        <v>296</v>
      </c>
      <c r="D21" s="58" t="s">
        <v>939</v>
      </c>
    </row>
    <row r="22" spans="1:4">
      <c r="A22" s="21"/>
      <c r="B22" s="8">
        <v>3272.5</v>
      </c>
      <c r="C22" s="70" t="s">
        <v>68</v>
      </c>
      <c r="D22" s="4" t="s">
        <v>940</v>
      </c>
    </row>
    <row r="23" spans="1:4">
      <c r="A23" s="21"/>
      <c r="B23" s="8">
        <v>4736.2</v>
      </c>
      <c r="C23" s="70" t="s">
        <v>350</v>
      </c>
      <c r="D23" s="4" t="s">
        <v>687</v>
      </c>
    </row>
    <row r="24" spans="1:4" hidden="1">
      <c r="A24" s="21"/>
      <c r="B24" s="8"/>
      <c r="C24" s="70"/>
      <c r="D24" s="4"/>
    </row>
    <row r="25" spans="1:4" hidden="1">
      <c r="A25" s="21"/>
      <c r="B25" s="8"/>
      <c r="C25" s="70"/>
      <c r="D25" s="4"/>
    </row>
    <row r="26" spans="1:4" hidden="1">
      <c r="A26" s="21"/>
      <c r="B26" s="8"/>
      <c r="C26" s="70"/>
      <c r="D26" s="4"/>
    </row>
    <row r="27" spans="1:4" hidden="1">
      <c r="A27" s="21"/>
      <c r="B27" s="8"/>
      <c r="C27" s="70"/>
      <c r="D27" s="4"/>
    </row>
    <row r="28" spans="1:4" hidden="1">
      <c r="A28" s="21"/>
      <c r="B28" s="8"/>
      <c r="C28" s="70" t="s">
        <v>156</v>
      </c>
      <c r="D28" s="4"/>
    </row>
    <row r="29" spans="1:4" hidden="1">
      <c r="A29" s="21"/>
      <c r="B29" s="8"/>
      <c r="C29" s="70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6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t="25.5" hidden="1">
      <c r="A81" s="19" t="s">
        <v>7</v>
      </c>
      <c r="B81" s="68">
        <f>B82+B83+B84+B85+B86+B87</f>
        <v>0</v>
      </c>
      <c r="C81" s="20"/>
      <c r="D81" s="22"/>
    </row>
    <row r="82" spans="1:4" hidden="1">
      <c r="A82" s="21"/>
      <c r="B82" s="8"/>
      <c r="C82" s="29" t="s">
        <v>217</v>
      </c>
      <c r="D82" s="72"/>
    </row>
    <row r="83" spans="1:4" hidden="1">
      <c r="A83" s="21"/>
      <c r="B83" s="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8"/>
      <c r="C85" s="29"/>
      <c r="D85" s="72"/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57"/>
      <c r="C88" s="29"/>
      <c r="D88" s="72"/>
    </row>
    <row r="89" spans="1:4" hidden="1">
      <c r="A89" s="21"/>
      <c r="B89" s="32"/>
      <c r="C89" s="29"/>
      <c r="D89" s="72"/>
    </row>
    <row r="90" spans="1:4" hidden="1">
      <c r="A90" s="21"/>
      <c r="B90" s="32"/>
      <c r="C90" s="29"/>
      <c r="D90" s="72"/>
    </row>
    <row r="91" spans="1:4" hidden="1">
      <c r="A91" s="21"/>
      <c r="B91" s="32"/>
      <c r="C91" s="29"/>
      <c r="D91" s="72"/>
    </row>
    <row r="92" spans="1:4" hidden="1">
      <c r="A92" s="21"/>
      <c r="B92" s="32"/>
      <c r="C92" s="29"/>
      <c r="D92" s="72"/>
    </row>
    <row r="93" spans="1:4" hidden="1">
      <c r="A93" s="21"/>
      <c r="B93" s="32"/>
      <c r="C93" s="29"/>
      <c r="D93" s="72"/>
    </row>
    <row r="94" spans="1:4" hidden="1">
      <c r="A94" s="21"/>
      <c r="B94" s="32"/>
      <c r="C94" s="29"/>
      <c r="D94" s="72"/>
    </row>
    <row r="95" spans="1:4" hidden="1">
      <c r="A95" s="21"/>
      <c r="B95" s="32"/>
      <c r="C95" s="29"/>
      <c r="D95" s="72"/>
    </row>
    <row r="96" spans="1:4" hidden="1">
      <c r="A96" s="19" t="s">
        <v>8</v>
      </c>
      <c r="B96" s="23"/>
      <c r="C96" s="20"/>
      <c r="D96" s="72"/>
    </row>
    <row r="97" spans="1:4" hidden="1">
      <c r="A97" s="21" t="s">
        <v>9</v>
      </c>
      <c r="B97" s="8"/>
      <c r="C97" s="29"/>
      <c r="D97" s="72"/>
    </row>
    <row r="98" spans="1:4" hidden="1">
      <c r="A98" s="21"/>
      <c r="B98" s="8"/>
      <c r="C98" s="6"/>
      <c r="D98" s="72"/>
    </row>
    <row r="99" spans="1:4" ht="51" hidden="1">
      <c r="A99" s="19" t="s">
        <v>10</v>
      </c>
      <c r="B99" s="23"/>
      <c r="C99" s="20"/>
      <c r="D99" s="72"/>
    </row>
    <row r="100" spans="1:4" hidden="1">
      <c r="A100" s="21"/>
      <c r="B100" s="8"/>
      <c r="C100" s="3"/>
      <c r="D100" s="72"/>
    </row>
    <row r="101" spans="1:4" hidden="1">
      <c r="A101" s="21"/>
      <c r="B101" s="8"/>
      <c r="C101" s="29"/>
      <c r="D101" s="72"/>
    </row>
    <row r="102" spans="1:4" hidden="1">
      <c r="A102" s="21"/>
      <c r="B102" s="8"/>
      <c r="C102" s="3"/>
      <c r="D102" s="72"/>
    </row>
    <row r="103" spans="1:4" hidden="1">
      <c r="A103" s="21"/>
      <c r="B103" s="8"/>
      <c r="C103" s="29"/>
      <c r="D103" s="72"/>
    </row>
    <row r="104" spans="1:4" hidden="1">
      <c r="A104" s="21"/>
      <c r="B104" s="8"/>
      <c r="C104" s="29"/>
      <c r="D104" s="72"/>
    </row>
    <row r="105" spans="1:4" hidden="1">
      <c r="A105" s="21"/>
      <c r="B105" s="8"/>
      <c r="C105" s="3"/>
      <c r="D105" s="72"/>
    </row>
    <row r="106" spans="1:4" hidden="1">
      <c r="A106" s="21"/>
      <c r="B106" s="8"/>
      <c r="C106" s="3"/>
      <c r="D106" s="72"/>
    </row>
    <row r="107" spans="1:4" hidden="1">
      <c r="A107" s="21"/>
      <c r="B107" s="8"/>
      <c r="C107" s="3"/>
      <c r="D107" s="72"/>
    </row>
    <row r="108" spans="1:4" hidden="1">
      <c r="A108" s="21"/>
      <c r="B108" s="8"/>
      <c r="C108" s="3"/>
      <c r="D108" s="72"/>
    </row>
    <row r="109" spans="1:4" hidden="1">
      <c r="A109" s="21"/>
      <c r="B109" s="8"/>
      <c r="C109" s="3"/>
      <c r="D109" s="72"/>
    </row>
    <row r="110" spans="1:4" ht="38.25" hidden="1">
      <c r="A110" s="19" t="s">
        <v>11</v>
      </c>
      <c r="B110" s="23"/>
      <c r="C110" s="20"/>
      <c r="D110" s="72"/>
    </row>
    <row r="111" spans="1:4" ht="25.5" hidden="1">
      <c r="A111" s="21" t="s">
        <v>12</v>
      </c>
      <c r="B111" s="23"/>
      <c r="C111" s="20"/>
      <c r="D111" s="72"/>
    </row>
    <row r="112" spans="1:4" hidden="1">
      <c r="A112" s="21" t="s">
        <v>27</v>
      </c>
      <c r="B112" s="8"/>
      <c r="C112" s="3"/>
      <c r="D112" s="72"/>
    </row>
    <row r="113" spans="1:4" hidden="1">
      <c r="A113" s="59"/>
      <c r="B113" s="8"/>
      <c r="C113" s="29"/>
      <c r="D113" s="72"/>
    </row>
    <row r="114" spans="1:4" hidden="1">
      <c r="A114" s="44"/>
      <c r="B114" s="8"/>
      <c r="C114" s="3"/>
      <c r="D114" s="72"/>
    </row>
    <row r="115" spans="1:4" hidden="1">
      <c r="A115" s="21"/>
      <c r="B115" s="8"/>
      <c r="C115" s="29"/>
      <c r="D115" s="72"/>
    </row>
    <row r="116" spans="1:4" hidden="1">
      <c r="A116" s="61"/>
      <c r="B116" s="8"/>
      <c r="C116" s="29"/>
      <c r="D116" s="72"/>
    </row>
    <row r="117" spans="1:4" hidden="1">
      <c r="A117" s="61"/>
      <c r="B117" s="46"/>
      <c r="C117" s="45"/>
      <c r="D117" s="72"/>
    </row>
    <row r="118" spans="1:4" hidden="1">
      <c r="A118" s="61"/>
      <c r="B118" s="46"/>
      <c r="C118" s="45"/>
      <c r="D118" s="72"/>
    </row>
    <row r="119" spans="1:4" hidden="1">
      <c r="A119" s="61"/>
      <c r="B119" s="46"/>
      <c r="C119" s="45"/>
      <c r="D119" s="72"/>
    </row>
    <row r="120" spans="1:4" hidden="1">
      <c r="A120" s="61"/>
      <c r="B120" s="46"/>
      <c r="C120" s="45"/>
      <c r="D120" s="72"/>
    </row>
    <row r="121" spans="1:4" hidden="1">
      <c r="A121" s="21"/>
      <c r="B121" s="46"/>
      <c r="C121" s="47"/>
      <c r="D121" s="72"/>
    </row>
    <row r="122" spans="1:4" hidden="1">
      <c r="A122" s="21"/>
      <c r="B122" s="46"/>
      <c r="C122" s="42"/>
      <c r="D122" s="72"/>
    </row>
    <row r="123" spans="1:4" hidden="1">
      <c r="A123" s="21"/>
      <c r="B123" s="48"/>
      <c r="C123" s="47"/>
      <c r="D123" s="72"/>
    </row>
    <row r="124" spans="1:4" hidden="1">
      <c r="A124" s="21"/>
      <c r="B124" s="49"/>
      <c r="C124" s="50"/>
      <c r="D124" s="72"/>
    </row>
    <row r="125" spans="1:4" hidden="1">
      <c r="A125" s="21"/>
      <c r="B125" s="51"/>
      <c r="C125" s="52"/>
      <c r="D125" s="72"/>
    </row>
    <row r="126" spans="1:4" hidden="1">
      <c r="A126" s="21"/>
      <c r="B126" s="51"/>
      <c r="C126" s="52"/>
      <c r="D126" s="72"/>
    </row>
    <row r="127" spans="1:4" hidden="1">
      <c r="A127" s="21"/>
      <c r="B127" s="51"/>
      <c r="C127" s="52"/>
      <c r="D127" s="72"/>
    </row>
    <row r="128" spans="1:4" hidden="1">
      <c r="A128" s="21"/>
      <c r="B128" s="51"/>
      <c r="C128" s="52"/>
      <c r="D128" s="72"/>
    </row>
    <row r="129" spans="1:4" hidden="1">
      <c r="A129" s="21"/>
      <c r="B129" s="51"/>
      <c r="C129" s="52"/>
      <c r="D129" s="72"/>
    </row>
    <row r="130" spans="1:4" hidden="1">
      <c r="A130" s="21"/>
      <c r="B130" s="51"/>
      <c r="C130" s="52"/>
      <c r="D130" s="72"/>
    </row>
    <row r="131" spans="1:4" hidden="1">
      <c r="A131" s="21"/>
      <c r="B131" s="51"/>
      <c r="C131" s="52"/>
      <c r="D131" s="72"/>
    </row>
    <row r="132" spans="1:4" hidden="1">
      <c r="A132" s="21"/>
      <c r="B132" s="51"/>
      <c r="C132" s="52"/>
      <c r="D132" s="72"/>
    </row>
    <row r="133" spans="1:4" hidden="1">
      <c r="A133" s="21"/>
      <c r="B133" s="51"/>
      <c r="C133" s="52"/>
      <c r="D133" s="72"/>
    </row>
    <row r="134" spans="1:4" hidden="1">
      <c r="A134" s="21"/>
      <c r="B134" s="51"/>
      <c r="C134" s="52"/>
      <c r="D134" s="72"/>
    </row>
    <row r="135" spans="1:4" hidden="1">
      <c r="A135" s="21"/>
      <c r="B135" s="51"/>
      <c r="C135" s="52"/>
      <c r="D135" s="72"/>
    </row>
    <row r="136" spans="1:4" hidden="1">
      <c r="A136" s="21"/>
      <c r="B136" s="51"/>
      <c r="C136" s="30"/>
      <c r="D136" s="72"/>
    </row>
    <row r="137" spans="1:4" hidden="1">
      <c r="A137" s="21"/>
      <c r="B137" s="51"/>
      <c r="C137" s="30"/>
      <c r="D137" s="72"/>
    </row>
    <row r="138" spans="1:4" hidden="1">
      <c r="A138" s="21"/>
      <c r="B138" s="51"/>
      <c r="C138" s="30"/>
      <c r="D138" s="72"/>
    </row>
    <row r="139" spans="1:4" hidden="1">
      <c r="A139" s="21"/>
      <c r="B139" s="51"/>
      <c r="C139" s="30"/>
      <c r="D139" s="72"/>
    </row>
    <row r="140" spans="1:4" hidden="1">
      <c r="A140" s="21"/>
      <c r="B140" s="51"/>
      <c r="C140" s="30"/>
      <c r="D140" s="72"/>
    </row>
    <row r="141" spans="1:4" hidden="1">
      <c r="A141" s="21"/>
      <c r="B141" s="51"/>
      <c r="C141" s="30"/>
      <c r="D141" s="72"/>
    </row>
    <row r="142" spans="1:4" hidden="1">
      <c r="A142" s="21"/>
      <c r="B142" s="51"/>
      <c r="C142" s="30"/>
      <c r="D142" s="72"/>
    </row>
    <row r="143" spans="1:4" hidden="1">
      <c r="A143" s="21"/>
      <c r="B143" s="51"/>
      <c r="C143" s="30"/>
      <c r="D143" s="72"/>
    </row>
    <row r="144" spans="1:4" hidden="1">
      <c r="A144" s="53"/>
      <c r="B144" s="43"/>
      <c r="C144" s="54"/>
      <c r="D144" s="72"/>
    </row>
    <row r="145" spans="1:4" ht="15" hidden="1">
      <c r="A145" s="33"/>
      <c r="B145" s="41"/>
      <c r="C145" s="30"/>
      <c r="D145" s="72"/>
    </row>
    <row r="146" spans="1:4" ht="15" hidden="1">
      <c r="A146" s="33"/>
      <c r="B146" s="41"/>
      <c r="C146" s="30"/>
      <c r="D146" s="72"/>
    </row>
    <row r="147" spans="1:4" ht="15" hidden="1">
      <c r="A147" s="33"/>
      <c r="B147" s="41"/>
      <c r="C147" s="30"/>
      <c r="D147" s="72"/>
    </row>
    <row r="148" spans="1:4" ht="15" hidden="1">
      <c r="A148" s="33"/>
      <c r="B148" s="41"/>
      <c r="C148" s="30"/>
      <c r="D148" s="72"/>
    </row>
    <row r="149" spans="1:4" ht="15" hidden="1">
      <c r="A149" s="33"/>
      <c r="B149" s="41"/>
      <c r="C149" s="30"/>
      <c r="D149" s="72"/>
    </row>
    <row r="150" spans="1:4">
      <c r="A150" s="21" t="s">
        <v>13</v>
      </c>
      <c r="B150" s="8"/>
      <c r="C150" s="3"/>
      <c r="D150" s="72"/>
    </row>
    <row r="151" spans="1:4">
      <c r="A151" s="21"/>
      <c r="B151" s="8"/>
      <c r="C151" s="3"/>
      <c r="D151" s="72"/>
    </row>
    <row r="152" spans="1:4">
      <c r="A152" s="18"/>
      <c r="B152" s="8"/>
      <c r="C152" s="3"/>
      <c r="D152" s="72"/>
    </row>
    <row r="153" spans="1:4">
      <c r="A153" s="60"/>
      <c r="B153" s="8"/>
      <c r="C153" s="3"/>
      <c r="D153" s="4"/>
    </row>
    <row r="154" spans="1:4" ht="13.5" thickBot="1">
      <c r="A154" s="37" t="s">
        <v>14</v>
      </c>
      <c r="B154" s="69">
        <f>B7+B13+B81</f>
        <v>93721.74</v>
      </c>
      <c r="C154" s="38"/>
      <c r="D154" s="39"/>
    </row>
    <row r="155" spans="1:4">
      <c r="A155" s="10"/>
      <c r="B155" s="10"/>
      <c r="C155" s="10"/>
      <c r="D155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932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350</v>
      </c>
      <c r="C13" s="20"/>
      <c r="D13" s="55"/>
    </row>
    <row r="14" spans="1:4">
      <c r="A14" s="21" t="s">
        <v>21</v>
      </c>
      <c r="B14" s="8">
        <v>150</v>
      </c>
      <c r="C14" s="83" t="s">
        <v>933</v>
      </c>
      <c r="D14" s="58" t="s">
        <v>934</v>
      </c>
    </row>
    <row r="15" spans="1:4">
      <c r="A15" s="21"/>
      <c r="B15" s="8">
        <v>200</v>
      </c>
      <c r="C15" s="83" t="s">
        <v>935</v>
      </c>
      <c r="D15" s="58" t="s">
        <v>936</v>
      </c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70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70"/>
      <c r="D20" s="58"/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 t="s">
        <v>156</v>
      </c>
      <c r="D22" s="58"/>
    </row>
    <row r="23" spans="1:4" hidden="1">
      <c r="A23" s="21"/>
      <c r="B23" s="8"/>
      <c r="C23" s="70" t="s">
        <v>156</v>
      </c>
      <c r="D23" s="4"/>
    </row>
    <row r="24" spans="1:4" hidden="1">
      <c r="A24" s="21"/>
      <c r="B24" s="8"/>
      <c r="C24" s="70" t="s">
        <v>156</v>
      </c>
      <c r="D24" s="4"/>
    </row>
    <row r="25" spans="1:4" hidden="1">
      <c r="A25" s="21"/>
      <c r="B25" s="8"/>
      <c r="C25" s="70" t="s">
        <v>156</v>
      </c>
      <c r="D25" s="4"/>
    </row>
    <row r="26" spans="1:4" hidden="1">
      <c r="A26" s="21"/>
      <c r="B26" s="8"/>
      <c r="C26" s="70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6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t="25.5">
      <c r="A78" s="19" t="s">
        <v>7</v>
      </c>
      <c r="B78" s="68">
        <f>B79+B80+B81+B82+B83+B84</f>
        <v>30000</v>
      </c>
      <c r="C78" s="20"/>
      <c r="D78" s="22"/>
    </row>
    <row r="79" spans="1:4">
      <c r="A79" s="21"/>
      <c r="B79" s="8">
        <v>30000</v>
      </c>
      <c r="C79" s="29" t="s">
        <v>217</v>
      </c>
      <c r="D79" s="72" t="s">
        <v>915</v>
      </c>
    </row>
    <row r="80" spans="1:4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57"/>
      <c r="C85" s="29"/>
      <c r="D85" s="72"/>
    </row>
    <row r="86" spans="1:4" hidden="1">
      <c r="A86" s="21"/>
      <c r="B86" s="32"/>
      <c r="C86" s="29"/>
      <c r="D86" s="72"/>
    </row>
    <row r="87" spans="1:4" hidden="1">
      <c r="A87" s="21"/>
      <c r="B87" s="32"/>
      <c r="C87" s="29"/>
      <c r="D87" s="72"/>
    </row>
    <row r="88" spans="1:4" hidden="1">
      <c r="A88" s="21"/>
      <c r="B88" s="32"/>
      <c r="C88" s="29"/>
      <c r="D88" s="72"/>
    </row>
    <row r="89" spans="1:4" hidden="1">
      <c r="A89" s="21"/>
      <c r="B89" s="32"/>
      <c r="C89" s="29"/>
      <c r="D89" s="72"/>
    </row>
    <row r="90" spans="1:4" hidden="1">
      <c r="A90" s="21"/>
      <c r="B90" s="32"/>
      <c r="C90" s="29"/>
      <c r="D90" s="72"/>
    </row>
    <row r="91" spans="1:4" hidden="1">
      <c r="A91" s="21"/>
      <c r="B91" s="32"/>
      <c r="C91" s="29"/>
      <c r="D91" s="72"/>
    </row>
    <row r="92" spans="1:4" hidden="1">
      <c r="A92" s="21"/>
      <c r="B92" s="32"/>
      <c r="C92" s="29"/>
      <c r="D92" s="72"/>
    </row>
    <row r="93" spans="1:4" hidden="1">
      <c r="A93" s="19" t="s">
        <v>8</v>
      </c>
      <c r="B93" s="23"/>
      <c r="C93" s="20"/>
      <c r="D93" s="72"/>
    </row>
    <row r="94" spans="1:4" hidden="1">
      <c r="A94" s="21" t="s">
        <v>9</v>
      </c>
      <c r="B94" s="8"/>
      <c r="C94" s="29"/>
      <c r="D94" s="72"/>
    </row>
    <row r="95" spans="1:4" hidden="1">
      <c r="A95" s="21"/>
      <c r="B95" s="8"/>
      <c r="C95" s="6"/>
      <c r="D95" s="72"/>
    </row>
    <row r="96" spans="1:4" ht="51" hidden="1">
      <c r="A96" s="19" t="s">
        <v>10</v>
      </c>
      <c r="B96" s="23"/>
      <c r="C96" s="20"/>
      <c r="D96" s="72"/>
    </row>
    <row r="97" spans="1:4" hidden="1">
      <c r="A97" s="21"/>
      <c r="B97" s="8"/>
      <c r="C97" s="3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3"/>
      <c r="D99" s="72"/>
    </row>
    <row r="100" spans="1:4" hidden="1">
      <c r="A100" s="21"/>
      <c r="B100" s="8"/>
      <c r="C100" s="29"/>
      <c r="D100" s="72"/>
    </row>
    <row r="101" spans="1:4" hidden="1">
      <c r="A101" s="21"/>
      <c r="B101" s="8"/>
      <c r="C101" s="29"/>
      <c r="D101" s="72"/>
    </row>
    <row r="102" spans="1:4" hidden="1">
      <c r="A102" s="21"/>
      <c r="B102" s="8"/>
      <c r="C102" s="3"/>
      <c r="D102" s="72"/>
    </row>
    <row r="103" spans="1:4" hidden="1">
      <c r="A103" s="21"/>
      <c r="B103" s="8"/>
      <c r="C103" s="3"/>
      <c r="D103" s="72"/>
    </row>
    <row r="104" spans="1:4" hidden="1">
      <c r="A104" s="21"/>
      <c r="B104" s="8"/>
      <c r="C104" s="3"/>
      <c r="D104" s="72"/>
    </row>
    <row r="105" spans="1:4" hidden="1">
      <c r="A105" s="21"/>
      <c r="B105" s="8"/>
      <c r="C105" s="3"/>
      <c r="D105" s="72"/>
    </row>
    <row r="106" spans="1:4" hidden="1">
      <c r="A106" s="21"/>
      <c r="B106" s="8"/>
      <c r="C106" s="3"/>
      <c r="D106" s="72"/>
    </row>
    <row r="107" spans="1:4" ht="38.25" hidden="1">
      <c r="A107" s="19" t="s">
        <v>11</v>
      </c>
      <c r="B107" s="23"/>
      <c r="C107" s="20"/>
      <c r="D107" s="72"/>
    </row>
    <row r="108" spans="1:4" ht="25.5" hidden="1">
      <c r="A108" s="21" t="s">
        <v>12</v>
      </c>
      <c r="B108" s="23"/>
      <c r="C108" s="20"/>
      <c r="D108" s="72"/>
    </row>
    <row r="109" spans="1:4" hidden="1">
      <c r="A109" s="21" t="s">
        <v>27</v>
      </c>
      <c r="B109" s="8"/>
      <c r="C109" s="3"/>
      <c r="D109" s="72"/>
    </row>
    <row r="110" spans="1:4" hidden="1">
      <c r="A110" s="59"/>
      <c r="B110" s="8"/>
      <c r="C110" s="29"/>
      <c r="D110" s="72"/>
    </row>
    <row r="111" spans="1:4" hidden="1">
      <c r="A111" s="44"/>
      <c r="B111" s="8"/>
      <c r="C111" s="3"/>
      <c r="D111" s="72"/>
    </row>
    <row r="112" spans="1:4" hidden="1">
      <c r="A112" s="21"/>
      <c r="B112" s="8"/>
      <c r="C112" s="29"/>
      <c r="D112" s="72"/>
    </row>
    <row r="113" spans="1:4" hidden="1">
      <c r="A113" s="61"/>
      <c r="B113" s="8"/>
      <c r="C113" s="29"/>
      <c r="D113" s="72"/>
    </row>
    <row r="114" spans="1:4" hidden="1">
      <c r="A114" s="61"/>
      <c r="B114" s="46"/>
      <c r="C114" s="45"/>
      <c r="D114" s="72"/>
    </row>
    <row r="115" spans="1:4" hidden="1">
      <c r="A115" s="61"/>
      <c r="B115" s="46"/>
      <c r="C115" s="45"/>
      <c r="D115" s="72"/>
    </row>
    <row r="116" spans="1:4" hidden="1">
      <c r="A116" s="61"/>
      <c r="B116" s="46"/>
      <c r="C116" s="45"/>
      <c r="D116" s="72"/>
    </row>
    <row r="117" spans="1:4" hidden="1">
      <c r="A117" s="61"/>
      <c r="B117" s="46"/>
      <c r="C117" s="45"/>
      <c r="D117" s="72"/>
    </row>
    <row r="118" spans="1:4" hidden="1">
      <c r="A118" s="21"/>
      <c r="B118" s="46"/>
      <c r="C118" s="47"/>
      <c r="D118" s="72"/>
    </row>
    <row r="119" spans="1:4" hidden="1">
      <c r="A119" s="21"/>
      <c r="B119" s="46"/>
      <c r="C119" s="42"/>
      <c r="D119" s="72"/>
    </row>
    <row r="120" spans="1:4" hidden="1">
      <c r="A120" s="21"/>
      <c r="B120" s="48"/>
      <c r="C120" s="47"/>
      <c r="D120" s="72"/>
    </row>
    <row r="121" spans="1:4" hidden="1">
      <c r="A121" s="21"/>
      <c r="B121" s="49"/>
      <c r="C121" s="50"/>
      <c r="D121" s="72"/>
    </row>
    <row r="122" spans="1:4" hidden="1">
      <c r="A122" s="21"/>
      <c r="B122" s="51"/>
      <c r="C122" s="52"/>
      <c r="D122" s="72"/>
    </row>
    <row r="123" spans="1:4" hidden="1">
      <c r="A123" s="21"/>
      <c r="B123" s="51"/>
      <c r="C123" s="52"/>
      <c r="D123" s="72"/>
    </row>
    <row r="124" spans="1:4" hidden="1">
      <c r="A124" s="21"/>
      <c r="B124" s="51"/>
      <c r="C124" s="52"/>
      <c r="D124" s="72"/>
    </row>
    <row r="125" spans="1:4" hidden="1">
      <c r="A125" s="21"/>
      <c r="B125" s="51"/>
      <c r="C125" s="52"/>
      <c r="D125" s="72"/>
    </row>
    <row r="126" spans="1:4" hidden="1">
      <c r="A126" s="21"/>
      <c r="B126" s="51"/>
      <c r="C126" s="52"/>
      <c r="D126" s="72"/>
    </row>
    <row r="127" spans="1:4" hidden="1">
      <c r="A127" s="21"/>
      <c r="B127" s="51"/>
      <c r="C127" s="52"/>
      <c r="D127" s="72"/>
    </row>
    <row r="128" spans="1:4" hidden="1">
      <c r="A128" s="21"/>
      <c r="B128" s="51"/>
      <c r="C128" s="52"/>
      <c r="D128" s="72"/>
    </row>
    <row r="129" spans="1:4" hidden="1">
      <c r="A129" s="21"/>
      <c r="B129" s="51"/>
      <c r="C129" s="52"/>
      <c r="D129" s="72"/>
    </row>
    <row r="130" spans="1:4" hidden="1">
      <c r="A130" s="21"/>
      <c r="B130" s="51"/>
      <c r="C130" s="52"/>
      <c r="D130" s="72"/>
    </row>
    <row r="131" spans="1:4" hidden="1">
      <c r="A131" s="21"/>
      <c r="B131" s="51"/>
      <c r="C131" s="52"/>
      <c r="D131" s="72"/>
    </row>
    <row r="132" spans="1:4" hidden="1">
      <c r="A132" s="21"/>
      <c r="B132" s="51"/>
      <c r="C132" s="52"/>
      <c r="D132" s="72"/>
    </row>
    <row r="133" spans="1:4" hidden="1">
      <c r="A133" s="21"/>
      <c r="B133" s="51"/>
      <c r="C133" s="30"/>
      <c r="D133" s="72"/>
    </row>
    <row r="134" spans="1:4" hidden="1">
      <c r="A134" s="21"/>
      <c r="B134" s="51"/>
      <c r="C134" s="30"/>
      <c r="D134" s="72"/>
    </row>
    <row r="135" spans="1:4" hidden="1">
      <c r="A135" s="21"/>
      <c r="B135" s="51"/>
      <c r="C135" s="30"/>
      <c r="D135" s="72"/>
    </row>
    <row r="136" spans="1:4" hidden="1">
      <c r="A136" s="21"/>
      <c r="B136" s="51"/>
      <c r="C136" s="30"/>
      <c r="D136" s="72"/>
    </row>
    <row r="137" spans="1:4" hidden="1">
      <c r="A137" s="21"/>
      <c r="B137" s="51"/>
      <c r="C137" s="30"/>
      <c r="D137" s="72"/>
    </row>
    <row r="138" spans="1:4" hidden="1">
      <c r="A138" s="21"/>
      <c r="B138" s="51"/>
      <c r="C138" s="30"/>
      <c r="D138" s="72"/>
    </row>
    <row r="139" spans="1:4" hidden="1">
      <c r="A139" s="21"/>
      <c r="B139" s="51"/>
      <c r="C139" s="30"/>
      <c r="D139" s="72"/>
    </row>
    <row r="140" spans="1:4" hidden="1">
      <c r="A140" s="21"/>
      <c r="B140" s="51"/>
      <c r="C140" s="30"/>
      <c r="D140" s="72"/>
    </row>
    <row r="141" spans="1:4" hidden="1">
      <c r="A141" s="53"/>
      <c r="B141" s="43"/>
      <c r="C141" s="54"/>
      <c r="D141" s="72"/>
    </row>
    <row r="142" spans="1:4" ht="15" hidden="1">
      <c r="A142" s="33"/>
      <c r="B142" s="41"/>
      <c r="C142" s="30"/>
      <c r="D142" s="72"/>
    </row>
    <row r="143" spans="1:4" ht="15" hidden="1">
      <c r="A143" s="33"/>
      <c r="B143" s="41"/>
      <c r="C143" s="30"/>
      <c r="D143" s="72"/>
    </row>
    <row r="144" spans="1:4" ht="15" hidden="1">
      <c r="A144" s="33"/>
      <c r="B144" s="41"/>
      <c r="C144" s="30"/>
      <c r="D144" s="72"/>
    </row>
    <row r="145" spans="1:4" ht="15" hidden="1">
      <c r="A145" s="33"/>
      <c r="B145" s="41"/>
      <c r="C145" s="30"/>
      <c r="D145" s="72"/>
    </row>
    <row r="146" spans="1:4" ht="15" hidden="1">
      <c r="A146" s="33"/>
      <c r="B146" s="41"/>
      <c r="C146" s="30"/>
      <c r="D146" s="72"/>
    </row>
    <row r="147" spans="1:4">
      <c r="A147" s="21" t="s">
        <v>13</v>
      </c>
      <c r="B147" s="8"/>
      <c r="C147" s="3"/>
      <c r="D147" s="72"/>
    </row>
    <row r="148" spans="1:4">
      <c r="A148" s="21"/>
      <c r="B148" s="8"/>
      <c r="C148" s="3"/>
      <c r="D148" s="72"/>
    </row>
    <row r="149" spans="1:4">
      <c r="A149" s="18"/>
      <c r="B149" s="8"/>
      <c r="C149" s="3"/>
      <c r="D149" s="72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B7+B13+B78</f>
        <v>30350</v>
      </c>
      <c r="C151" s="38"/>
      <c r="D151" s="39"/>
    </row>
    <row r="152" spans="1:4">
      <c r="A152" s="10"/>
      <c r="B152" s="10"/>
      <c r="C152" s="10"/>
      <c r="D15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930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 hidden="1">
      <c r="A13" s="19" t="s">
        <v>6</v>
      </c>
      <c r="B13" s="25">
        <f>SUM(B14:B30)</f>
        <v>0</v>
      </c>
      <c r="C13" s="20"/>
      <c r="D13" s="55"/>
    </row>
    <row r="14" spans="1:4" hidden="1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70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70"/>
      <c r="D20" s="58"/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 t="s">
        <v>156</v>
      </c>
      <c r="D22" s="58"/>
    </row>
    <row r="23" spans="1:4" hidden="1">
      <c r="A23" s="21"/>
      <c r="B23" s="8"/>
      <c r="C23" s="70" t="s">
        <v>156</v>
      </c>
      <c r="D23" s="4"/>
    </row>
    <row r="24" spans="1:4" hidden="1">
      <c r="A24" s="21"/>
      <c r="B24" s="8"/>
      <c r="C24" s="70" t="s">
        <v>156</v>
      </c>
      <c r="D24" s="4"/>
    </row>
    <row r="25" spans="1:4" hidden="1">
      <c r="A25" s="21"/>
      <c r="B25" s="8"/>
      <c r="C25" s="70" t="s">
        <v>156</v>
      </c>
      <c r="D25" s="4"/>
    </row>
    <row r="26" spans="1:4" hidden="1">
      <c r="A26" s="21"/>
      <c r="B26" s="8"/>
      <c r="C26" s="70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6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t="25.5">
      <c r="A78" s="19" t="s">
        <v>7</v>
      </c>
      <c r="B78" s="68">
        <f>B79+B80+B81+B82+B83+B84</f>
        <v>9355000</v>
      </c>
      <c r="C78" s="20"/>
      <c r="D78" s="22"/>
    </row>
    <row r="79" spans="1:4">
      <c r="A79" s="21"/>
      <c r="B79" s="8">
        <v>8654000</v>
      </c>
      <c r="C79" s="29" t="s">
        <v>624</v>
      </c>
      <c r="D79" s="72" t="s">
        <v>931</v>
      </c>
    </row>
    <row r="80" spans="1:4">
      <c r="A80" s="21"/>
      <c r="B80" s="8">
        <v>551000</v>
      </c>
      <c r="C80" s="29" t="s">
        <v>624</v>
      </c>
      <c r="D80" s="72" t="s">
        <v>931</v>
      </c>
    </row>
    <row r="81" spans="1:4">
      <c r="A81" s="21"/>
      <c r="B81" s="8">
        <v>150000</v>
      </c>
      <c r="C81" s="29" t="s">
        <v>624</v>
      </c>
      <c r="D81" s="72" t="s">
        <v>931</v>
      </c>
    </row>
    <row r="82" spans="1:4" ht="12" customHeight="1">
      <c r="A82" s="21"/>
      <c r="B82" s="8"/>
      <c r="C82" s="29"/>
      <c r="D82" s="72"/>
    </row>
    <row r="83" spans="1:4">
      <c r="A83" s="21"/>
      <c r="B83" s="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57"/>
      <c r="C85" s="29"/>
      <c r="D85" s="72"/>
    </row>
    <row r="86" spans="1:4" hidden="1">
      <c r="A86" s="21"/>
      <c r="B86" s="32"/>
      <c r="C86" s="29"/>
      <c r="D86" s="72"/>
    </row>
    <row r="87" spans="1:4" hidden="1">
      <c r="A87" s="21"/>
      <c r="B87" s="32"/>
      <c r="C87" s="29"/>
      <c r="D87" s="72"/>
    </row>
    <row r="88" spans="1:4" hidden="1">
      <c r="A88" s="21"/>
      <c r="B88" s="32"/>
      <c r="C88" s="29"/>
      <c r="D88" s="72"/>
    </row>
    <row r="89" spans="1:4" hidden="1">
      <c r="A89" s="21"/>
      <c r="B89" s="32"/>
      <c r="C89" s="29"/>
      <c r="D89" s="72"/>
    </row>
    <row r="90" spans="1:4" hidden="1">
      <c r="A90" s="21"/>
      <c r="B90" s="32"/>
      <c r="C90" s="29"/>
      <c r="D90" s="72"/>
    </row>
    <row r="91" spans="1:4" hidden="1">
      <c r="A91" s="21"/>
      <c r="B91" s="32"/>
      <c r="C91" s="29"/>
      <c r="D91" s="72"/>
    </row>
    <row r="92" spans="1:4" hidden="1">
      <c r="A92" s="21"/>
      <c r="B92" s="32"/>
      <c r="C92" s="29"/>
      <c r="D92" s="72"/>
    </row>
    <row r="93" spans="1:4" hidden="1">
      <c r="A93" s="19" t="s">
        <v>8</v>
      </c>
      <c r="B93" s="23"/>
      <c r="C93" s="20"/>
      <c r="D93" s="72"/>
    </row>
    <row r="94" spans="1:4" hidden="1">
      <c r="A94" s="21" t="s">
        <v>9</v>
      </c>
      <c r="B94" s="8"/>
      <c r="C94" s="29"/>
      <c r="D94" s="72"/>
    </row>
    <row r="95" spans="1:4" hidden="1">
      <c r="A95" s="21"/>
      <c r="B95" s="8"/>
      <c r="C95" s="6"/>
      <c r="D95" s="72"/>
    </row>
    <row r="96" spans="1:4" ht="51" hidden="1">
      <c r="A96" s="19" t="s">
        <v>10</v>
      </c>
      <c r="B96" s="23"/>
      <c r="C96" s="20"/>
      <c r="D96" s="72"/>
    </row>
    <row r="97" spans="1:4" hidden="1">
      <c r="A97" s="21"/>
      <c r="B97" s="8"/>
      <c r="C97" s="3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3"/>
      <c r="D99" s="72"/>
    </row>
    <row r="100" spans="1:4" hidden="1">
      <c r="A100" s="21"/>
      <c r="B100" s="8"/>
      <c r="C100" s="29"/>
      <c r="D100" s="72"/>
    </row>
    <row r="101" spans="1:4" hidden="1">
      <c r="A101" s="21"/>
      <c r="B101" s="8"/>
      <c r="C101" s="29"/>
      <c r="D101" s="72"/>
    </row>
    <row r="102" spans="1:4" hidden="1">
      <c r="A102" s="21"/>
      <c r="B102" s="8"/>
      <c r="C102" s="3"/>
      <c r="D102" s="72"/>
    </row>
    <row r="103" spans="1:4" hidden="1">
      <c r="A103" s="21"/>
      <c r="B103" s="8"/>
      <c r="C103" s="3"/>
      <c r="D103" s="72"/>
    </row>
    <row r="104" spans="1:4" hidden="1">
      <c r="A104" s="21"/>
      <c r="B104" s="8"/>
      <c r="C104" s="3"/>
      <c r="D104" s="72"/>
    </row>
    <row r="105" spans="1:4" hidden="1">
      <c r="A105" s="21"/>
      <c r="B105" s="8"/>
      <c r="C105" s="3"/>
      <c r="D105" s="72"/>
    </row>
    <row r="106" spans="1:4" hidden="1">
      <c r="A106" s="21"/>
      <c r="B106" s="8"/>
      <c r="C106" s="3"/>
      <c r="D106" s="72"/>
    </row>
    <row r="107" spans="1:4" ht="38.25" hidden="1">
      <c r="A107" s="19" t="s">
        <v>11</v>
      </c>
      <c r="B107" s="23"/>
      <c r="C107" s="20"/>
      <c r="D107" s="72"/>
    </row>
    <row r="108" spans="1:4" ht="25.5" hidden="1">
      <c r="A108" s="21" t="s">
        <v>12</v>
      </c>
      <c r="B108" s="23"/>
      <c r="C108" s="20"/>
      <c r="D108" s="72"/>
    </row>
    <row r="109" spans="1:4" hidden="1">
      <c r="A109" s="21" t="s">
        <v>27</v>
      </c>
      <c r="B109" s="8"/>
      <c r="C109" s="3"/>
      <c r="D109" s="72"/>
    </row>
    <row r="110" spans="1:4" hidden="1">
      <c r="A110" s="59"/>
      <c r="B110" s="8"/>
      <c r="C110" s="29"/>
      <c r="D110" s="72"/>
    </row>
    <row r="111" spans="1:4" hidden="1">
      <c r="A111" s="44"/>
      <c r="B111" s="8"/>
      <c r="C111" s="3"/>
      <c r="D111" s="72"/>
    </row>
    <row r="112" spans="1:4" hidden="1">
      <c r="A112" s="21"/>
      <c r="B112" s="8"/>
      <c r="C112" s="29"/>
      <c r="D112" s="72"/>
    </row>
    <row r="113" spans="1:4" hidden="1">
      <c r="A113" s="61"/>
      <c r="B113" s="8"/>
      <c r="C113" s="29"/>
      <c r="D113" s="72"/>
    </row>
    <row r="114" spans="1:4" hidden="1">
      <c r="A114" s="61"/>
      <c r="B114" s="46"/>
      <c r="C114" s="45"/>
      <c r="D114" s="72"/>
    </row>
    <row r="115" spans="1:4" hidden="1">
      <c r="A115" s="61"/>
      <c r="B115" s="46"/>
      <c r="C115" s="45"/>
      <c r="D115" s="72"/>
    </row>
    <row r="116" spans="1:4" hidden="1">
      <c r="A116" s="61"/>
      <c r="B116" s="46"/>
      <c r="C116" s="45"/>
      <c r="D116" s="72"/>
    </row>
    <row r="117" spans="1:4" hidden="1">
      <c r="A117" s="61"/>
      <c r="B117" s="46"/>
      <c r="C117" s="45"/>
      <c r="D117" s="72"/>
    </row>
    <row r="118" spans="1:4" hidden="1">
      <c r="A118" s="21"/>
      <c r="B118" s="46"/>
      <c r="C118" s="47"/>
      <c r="D118" s="72"/>
    </row>
    <row r="119" spans="1:4" hidden="1">
      <c r="A119" s="21"/>
      <c r="B119" s="46"/>
      <c r="C119" s="42"/>
      <c r="D119" s="72"/>
    </row>
    <row r="120" spans="1:4" hidden="1">
      <c r="A120" s="21"/>
      <c r="B120" s="48"/>
      <c r="C120" s="47"/>
      <c r="D120" s="72"/>
    </row>
    <row r="121" spans="1:4" hidden="1">
      <c r="A121" s="21"/>
      <c r="B121" s="49"/>
      <c r="C121" s="50"/>
      <c r="D121" s="72"/>
    </row>
    <row r="122" spans="1:4" hidden="1">
      <c r="A122" s="21"/>
      <c r="B122" s="51"/>
      <c r="C122" s="52"/>
      <c r="D122" s="72"/>
    </row>
    <row r="123" spans="1:4" hidden="1">
      <c r="A123" s="21"/>
      <c r="B123" s="51"/>
      <c r="C123" s="52"/>
      <c r="D123" s="72"/>
    </row>
    <row r="124" spans="1:4" hidden="1">
      <c r="A124" s="21"/>
      <c r="B124" s="51"/>
      <c r="C124" s="52"/>
      <c r="D124" s="72"/>
    </row>
    <row r="125" spans="1:4" hidden="1">
      <c r="A125" s="21"/>
      <c r="B125" s="51"/>
      <c r="C125" s="52"/>
      <c r="D125" s="72"/>
    </row>
    <row r="126" spans="1:4" hidden="1">
      <c r="A126" s="21"/>
      <c r="B126" s="51"/>
      <c r="C126" s="52"/>
      <c r="D126" s="72"/>
    </row>
    <row r="127" spans="1:4" hidden="1">
      <c r="A127" s="21"/>
      <c r="B127" s="51"/>
      <c r="C127" s="52"/>
      <c r="D127" s="72"/>
    </row>
    <row r="128" spans="1:4" hidden="1">
      <c r="A128" s="21"/>
      <c r="B128" s="51"/>
      <c r="C128" s="52"/>
      <c r="D128" s="72"/>
    </row>
    <row r="129" spans="1:4" hidden="1">
      <c r="A129" s="21"/>
      <c r="B129" s="51"/>
      <c r="C129" s="52"/>
      <c r="D129" s="72"/>
    </row>
    <row r="130" spans="1:4" hidden="1">
      <c r="A130" s="21"/>
      <c r="B130" s="51"/>
      <c r="C130" s="52"/>
      <c r="D130" s="72"/>
    </row>
    <row r="131" spans="1:4" hidden="1">
      <c r="A131" s="21"/>
      <c r="B131" s="51"/>
      <c r="C131" s="52"/>
      <c r="D131" s="72"/>
    </row>
    <row r="132" spans="1:4" hidden="1">
      <c r="A132" s="21"/>
      <c r="B132" s="51"/>
      <c r="C132" s="52"/>
      <c r="D132" s="72"/>
    </row>
    <row r="133" spans="1:4" hidden="1">
      <c r="A133" s="21"/>
      <c r="B133" s="51"/>
      <c r="C133" s="30"/>
      <c r="D133" s="72"/>
    </row>
    <row r="134" spans="1:4" hidden="1">
      <c r="A134" s="21"/>
      <c r="B134" s="51"/>
      <c r="C134" s="30"/>
      <c r="D134" s="72"/>
    </row>
    <row r="135" spans="1:4" hidden="1">
      <c r="A135" s="21"/>
      <c r="B135" s="51"/>
      <c r="C135" s="30"/>
      <c r="D135" s="72"/>
    </row>
    <row r="136" spans="1:4" hidden="1">
      <c r="A136" s="21"/>
      <c r="B136" s="51"/>
      <c r="C136" s="30"/>
      <c r="D136" s="72"/>
    </row>
    <row r="137" spans="1:4" hidden="1">
      <c r="A137" s="21"/>
      <c r="B137" s="51"/>
      <c r="C137" s="30"/>
      <c r="D137" s="72"/>
    </row>
    <row r="138" spans="1:4" hidden="1">
      <c r="A138" s="21"/>
      <c r="B138" s="51"/>
      <c r="C138" s="30"/>
      <c r="D138" s="72"/>
    </row>
    <row r="139" spans="1:4" hidden="1">
      <c r="A139" s="21"/>
      <c r="B139" s="51"/>
      <c r="C139" s="30"/>
      <c r="D139" s="72"/>
    </row>
    <row r="140" spans="1:4" hidden="1">
      <c r="A140" s="21"/>
      <c r="B140" s="51"/>
      <c r="C140" s="30"/>
      <c r="D140" s="72"/>
    </row>
    <row r="141" spans="1:4" hidden="1">
      <c r="A141" s="53"/>
      <c r="B141" s="43"/>
      <c r="C141" s="54"/>
      <c r="D141" s="72"/>
    </row>
    <row r="142" spans="1:4" ht="15" hidden="1">
      <c r="A142" s="33"/>
      <c r="B142" s="41"/>
      <c r="C142" s="30"/>
      <c r="D142" s="72"/>
    </row>
    <row r="143" spans="1:4" ht="15" hidden="1">
      <c r="A143" s="33"/>
      <c r="B143" s="41"/>
      <c r="C143" s="30"/>
      <c r="D143" s="72"/>
    </row>
    <row r="144" spans="1:4" ht="15" hidden="1">
      <c r="A144" s="33"/>
      <c r="B144" s="41"/>
      <c r="C144" s="30"/>
      <c r="D144" s="72"/>
    </row>
    <row r="145" spans="1:4" ht="15" hidden="1">
      <c r="A145" s="33"/>
      <c r="B145" s="41"/>
      <c r="C145" s="30"/>
      <c r="D145" s="72"/>
    </row>
    <row r="146" spans="1:4" ht="15" hidden="1">
      <c r="A146" s="33"/>
      <c r="B146" s="41"/>
      <c r="C146" s="30"/>
      <c r="D146" s="72"/>
    </row>
    <row r="147" spans="1:4">
      <c r="A147" s="21" t="s">
        <v>13</v>
      </c>
      <c r="B147" s="8"/>
      <c r="C147" s="3"/>
      <c r="D147" s="72"/>
    </row>
    <row r="148" spans="1:4">
      <c r="A148" s="21"/>
      <c r="B148" s="8"/>
      <c r="C148" s="3"/>
      <c r="D148" s="72"/>
    </row>
    <row r="149" spans="1:4">
      <c r="A149" s="18"/>
      <c r="B149" s="8"/>
      <c r="C149" s="3"/>
      <c r="D149" s="72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B7+B13+B78</f>
        <v>9355000</v>
      </c>
      <c r="C151" s="38"/>
      <c r="D151" s="39"/>
    </row>
    <row r="152" spans="1:4">
      <c r="A152" s="10"/>
      <c r="B152" s="10"/>
      <c r="C152" s="10"/>
      <c r="D15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65" t="s">
        <v>0</v>
      </c>
      <c r="B5" s="265"/>
      <c r="C5" s="265"/>
      <c r="D5" s="265"/>
    </row>
    <row r="6" spans="1:4">
      <c r="A6" s="265" t="s">
        <v>92</v>
      </c>
      <c r="B6" s="265"/>
      <c r="C6" s="265"/>
      <c r="D6" s="265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0</v>
      </c>
      <c r="C15" s="20"/>
      <c r="D15" s="55"/>
    </row>
    <row r="16" spans="1:4">
      <c r="A16" s="21" t="s">
        <v>21</v>
      </c>
      <c r="B16" s="71"/>
      <c r="C16" s="70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29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25443000</v>
      </c>
      <c r="C79" s="20"/>
      <c r="D79" s="22"/>
    </row>
    <row r="80" spans="1:4">
      <c r="A80" s="21"/>
      <c r="B80" s="57">
        <v>206000</v>
      </c>
      <c r="C80" s="29" t="s">
        <v>48</v>
      </c>
      <c r="D80" s="29" t="s">
        <v>91</v>
      </c>
    </row>
    <row r="81" spans="1:4">
      <c r="A81" s="21"/>
      <c r="B81" s="57">
        <v>1280000</v>
      </c>
      <c r="C81" s="29" t="s">
        <v>48</v>
      </c>
      <c r="D81" s="29" t="s">
        <v>91</v>
      </c>
    </row>
    <row r="82" spans="1:4">
      <c r="A82" s="21"/>
      <c r="B82" s="57">
        <v>2786000</v>
      </c>
      <c r="C82" s="29" t="s">
        <v>48</v>
      </c>
      <c r="D82" s="29" t="s">
        <v>91</v>
      </c>
    </row>
    <row r="83" spans="1:4">
      <c r="A83" s="21"/>
      <c r="B83" s="57">
        <v>16084000</v>
      </c>
      <c r="C83" s="29" t="s">
        <v>48</v>
      </c>
      <c r="D83" s="29" t="s">
        <v>78</v>
      </c>
    </row>
    <row r="84" spans="1:4">
      <c r="A84" s="21"/>
      <c r="B84" s="57">
        <v>5087000</v>
      </c>
      <c r="C84" s="29" t="s">
        <v>48</v>
      </c>
      <c r="D84" s="29" t="s">
        <v>78</v>
      </c>
    </row>
    <row r="85" spans="1:4">
      <c r="A85" s="21"/>
      <c r="B85" s="57"/>
      <c r="C85" s="29" t="s">
        <v>48</v>
      </c>
      <c r="D85" s="29"/>
    </row>
    <row r="86" spans="1:4">
      <c r="A86" s="21"/>
      <c r="B86" s="32"/>
      <c r="C86" s="29" t="s">
        <v>48</v>
      </c>
      <c r="D86" s="29"/>
    </row>
    <row r="87" spans="1:4">
      <c r="A87" s="21"/>
      <c r="B87" s="32"/>
      <c r="C87" s="29" t="s">
        <v>48</v>
      </c>
      <c r="D87" s="40"/>
    </row>
    <row r="88" spans="1:4">
      <c r="A88" s="21"/>
      <c r="B88" s="32"/>
      <c r="C88" s="29" t="s">
        <v>48</v>
      </c>
      <c r="D88" s="40"/>
    </row>
    <row r="89" spans="1:4">
      <c r="A89" s="21"/>
      <c r="B89" s="32"/>
      <c r="C89" s="29" t="s">
        <v>48</v>
      </c>
      <c r="D89" s="40"/>
    </row>
    <row r="90" spans="1:4">
      <c r="A90" s="21"/>
      <c r="B90" s="32"/>
      <c r="C90" s="29" t="s">
        <v>48</v>
      </c>
      <c r="D90" s="40"/>
    </row>
    <row r="91" spans="1:4">
      <c r="A91" s="21"/>
      <c r="B91" s="32"/>
      <c r="C91" s="29" t="s">
        <v>48</v>
      </c>
      <c r="D91" s="58"/>
    </row>
    <row r="92" spans="1:4">
      <c r="A92" s="21"/>
      <c r="B92" s="32"/>
      <c r="C92" s="29" t="s">
        <v>48</v>
      </c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/>
      <c r="C147" s="70"/>
      <c r="D147" s="58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25443000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66" t="s">
        <v>25</v>
      </c>
      <c r="D155" s="266"/>
    </row>
    <row r="156" spans="1:4">
      <c r="A156" s="1" t="s">
        <v>18</v>
      </c>
      <c r="B156" s="1"/>
      <c r="C156" s="266" t="s">
        <v>22</v>
      </c>
      <c r="D156" s="266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22273" r:id="rId3">
          <objectPr defaultSize="0" autoPict="0" r:id="rId4">
            <anchor moveWithCells="1" sizeWithCells="1">
              <from>
                <xdr:col>0</xdr:col>
                <xdr:colOff>466725</xdr:colOff>
                <xdr:row>0</xdr:row>
                <xdr:rowOff>123825</xdr:rowOff>
              </from>
              <to>
                <xdr:col>0</xdr:col>
                <xdr:colOff>1247775</xdr:colOff>
                <xdr:row>3</xdr:row>
                <xdr:rowOff>142875</xdr:rowOff>
              </to>
            </anchor>
          </objectPr>
        </oleObject>
      </mc:Choice>
      <mc:Fallback>
        <oleObject progId="Word.Picture.8" shapeId="822273" r:id="rId3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928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11508.92</v>
      </c>
      <c r="C13" s="20"/>
      <c r="D13" s="55"/>
    </row>
    <row r="14" spans="1:4">
      <c r="A14" s="21" t="s">
        <v>21</v>
      </c>
      <c r="B14" s="8">
        <v>1699.32</v>
      </c>
      <c r="C14" s="83" t="s">
        <v>32</v>
      </c>
      <c r="D14" s="58" t="s">
        <v>929</v>
      </c>
    </row>
    <row r="15" spans="1:4">
      <c r="A15" s="21"/>
      <c r="B15" s="8">
        <v>842.6</v>
      </c>
      <c r="C15" s="83" t="s">
        <v>456</v>
      </c>
      <c r="D15" s="58" t="s">
        <v>155</v>
      </c>
    </row>
    <row r="16" spans="1:4">
      <c r="A16" s="21"/>
      <c r="B16" s="8">
        <v>2074</v>
      </c>
      <c r="C16" s="83" t="s">
        <v>460</v>
      </c>
      <c r="D16" s="58" t="s">
        <v>745</v>
      </c>
    </row>
    <row r="17" spans="1:4">
      <c r="A17" s="21"/>
      <c r="B17" s="8">
        <v>6893</v>
      </c>
      <c r="C17" s="83" t="s">
        <v>460</v>
      </c>
      <c r="D17" s="58" t="s">
        <v>745</v>
      </c>
    </row>
    <row r="18" spans="1:4" hidden="1">
      <c r="A18" s="21"/>
      <c r="B18" s="8"/>
      <c r="C18" s="70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70"/>
      <c r="D20" s="58"/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 t="s">
        <v>156</v>
      </c>
      <c r="D22" s="58"/>
    </row>
    <row r="23" spans="1:4" hidden="1">
      <c r="A23" s="21"/>
      <c r="B23" s="8"/>
      <c r="C23" s="70" t="s">
        <v>156</v>
      </c>
      <c r="D23" s="4"/>
    </row>
    <row r="24" spans="1:4" hidden="1">
      <c r="A24" s="21"/>
      <c r="B24" s="8"/>
      <c r="C24" s="70" t="s">
        <v>156</v>
      </c>
      <c r="D24" s="4"/>
    </row>
    <row r="25" spans="1:4" hidden="1">
      <c r="A25" s="21"/>
      <c r="B25" s="8"/>
      <c r="C25" s="70" t="s">
        <v>156</v>
      </c>
      <c r="D25" s="4"/>
    </row>
    <row r="26" spans="1:4" hidden="1">
      <c r="A26" s="21"/>
      <c r="B26" s="8"/>
      <c r="C26" s="70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6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t="25.5">
      <c r="A78" s="19" t="s">
        <v>7</v>
      </c>
      <c r="B78" s="68">
        <f>B79+B80+B81+B82+B83+B84</f>
        <v>116444000</v>
      </c>
      <c r="C78" s="20"/>
      <c r="D78" s="22"/>
    </row>
    <row r="79" spans="1:4">
      <c r="A79" s="21"/>
      <c r="B79" s="8">
        <v>99301000</v>
      </c>
      <c r="C79" s="29" t="s">
        <v>217</v>
      </c>
      <c r="D79" s="72" t="s">
        <v>915</v>
      </c>
    </row>
    <row r="80" spans="1:4">
      <c r="A80" s="21"/>
      <c r="B80" s="8">
        <v>16747000</v>
      </c>
      <c r="C80" s="29" t="s">
        <v>217</v>
      </c>
      <c r="D80" s="72" t="s">
        <v>915</v>
      </c>
    </row>
    <row r="81" spans="1:4">
      <c r="A81" s="21"/>
      <c r="B81" s="8">
        <v>340000</v>
      </c>
      <c r="C81" s="29" t="s">
        <v>217</v>
      </c>
      <c r="D81" s="72" t="s">
        <v>915</v>
      </c>
    </row>
    <row r="82" spans="1:4">
      <c r="A82" s="21"/>
      <c r="B82" s="8">
        <v>30000</v>
      </c>
      <c r="C82" s="29" t="s">
        <v>217</v>
      </c>
      <c r="D82" s="72" t="s">
        <v>915</v>
      </c>
    </row>
    <row r="83" spans="1:4">
      <c r="A83" s="21"/>
      <c r="B83" s="8">
        <v>26000</v>
      </c>
      <c r="C83" s="29" t="s">
        <v>217</v>
      </c>
      <c r="D83" s="72" t="s">
        <v>224</v>
      </c>
    </row>
    <row r="84" spans="1:4" hidden="1">
      <c r="A84" s="21"/>
      <c r="B84" s="8"/>
      <c r="C84" s="29"/>
      <c r="D84" s="72" t="s">
        <v>224</v>
      </c>
    </row>
    <row r="85" spans="1:4" hidden="1">
      <c r="A85" s="21"/>
      <c r="B85" s="57"/>
      <c r="C85" s="29"/>
      <c r="D85" s="72" t="s">
        <v>224</v>
      </c>
    </row>
    <row r="86" spans="1:4" hidden="1">
      <c r="A86" s="21"/>
      <c r="B86" s="32"/>
      <c r="C86" s="29"/>
      <c r="D86" s="72" t="s">
        <v>224</v>
      </c>
    </row>
    <row r="87" spans="1:4" hidden="1">
      <c r="A87" s="21"/>
      <c r="B87" s="32"/>
      <c r="C87" s="29"/>
      <c r="D87" s="72" t="s">
        <v>224</v>
      </c>
    </row>
    <row r="88" spans="1:4" hidden="1">
      <c r="A88" s="21"/>
      <c r="B88" s="32"/>
      <c r="C88" s="29"/>
      <c r="D88" s="72" t="s">
        <v>224</v>
      </c>
    </row>
    <row r="89" spans="1:4" hidden="1">
      <c r="A89" s="21"/>
      <c r="B89" s="32"/>
      <c r="C89" s="29"/>
      <c r="D89" s="72" t="s">
        <v>224</v>
      </c>
    </row>
    <row r="90" spans="1:4" hidden="1">
      <c r="A90" s="21"/>
      <c r="B90" s="32"/>
      <c r="C90" s="29"/>
      <c r="D90" s="72" t="s">
        <v>224</v>
      </c>
    </row>
    <row r="91" spans="1:4" hidden="1">
      <c r="A91" s="21"/>
      <c r="B91" s="32"/>
      <c r="C91" s="29"/>
      <c r="D91" s="72" t="s">
        <v>224</v>
      </c>
    </row>
    <row r="92" spans="1:4" hidden="1">
      <c r="A92" s="21"/>
      <c r="B92" s="32"/>
      <c r="C92" s="29"/>
      <c r="D92" s="72" t="s">
        <v>224</v>
      </c>
    </row>
    <row r="93" spans="1:4" hidden="1">
      <c r="A93" s="19" t="s">
        <v>8</v>
      </c>
      <c r="B93" s="23">
        <f>SUM(B94:B95)</f>
        <v>0</v>
      </c>
      <c r="C93" s="20"/>
      <c r="D93" s="72" t="s">
        <v>224</v>
      </c>
    </row>
    <row r="94" spans="1:4" hidden="1">
      <c r="A94" s="21" t="s">
        <v>9</v>
      </c>
      <c r="B94" s="8"/>
      <c r="C94" s="29"/>
      <c r="D94" s="72" t="s">
        <v>224</v>
      </c>
    </row>
    <row r="95" spans="1:4" hidden="1">
      <c r="A95" s="21"/>
      <c r="B95" s="8"/>
      <c r="C95" s="6"/>
      <c r="D95" s="72" t="s">
        <v>224</v>
      </c>
    </row>
    <row r="96" spans="1:4" ht="51" hidden="1">
      <c r="A96" s="19" t="s">
        <v>10</v>
      </c>
      <c r="B96" s="23">
        <f>B97+B98+B99+B100</f>
        <v>0</v>
      </c>
      <c r="C96" s="20"/>
      <c r="D96" s="72" t="s">
        <v>224</v>
      </c>
    </row>
    <row r="97" spans="1:4" hidden="1">
      <c r="A97" s="21"/>
      <c r="B97" s="8"/>
      <c r="C97" s="3"/>
      <c r="D97" s="72" t="s">
        <v>224</v>
      </c>
    </row>
    <row r="98" spans="1:4" hidden="1">
      <c r="A98" s="21"/>
      <c r="B98" s="8"/>
      <c r="C98" s="29"/>
      <c r="D98" s="72" t="s">
        <v>224</v>
      </c>
    </row>
    <row r="99" spans="1:4" hidden="1">
      <c r="A99" s="21"/>
      <c r="B99" s="8"/>
      <c r="C99" s="3"/>
      <c r="D99" s="72" t="s">
        <v>224</v>
      </c>
    </row>
    <row r="100" spans="1:4" hidden="1">
      <c r="A100" s="21"/>
      <c r="B100" s="8"/>
      <c r="C100" s="29"/>
      <c r="D100" s="72" t="s">
        <v>224</v>
      </c>
    </row>
    <row r="101" spans="1:4" hidden="1">
      <c r="A101" s="21"/>
      <c r="B101" s="8"/>
      <c r="C101" s="29"/>
      <c r="D101" s="72" t="s">
        <v>224</v>
      </c>
    </row>
    <row r="102" spans="1:4" hidden="1">
      <c r="A102" s="21"/>
      <c r="B102" s="8"/>
      <c r="C102" s="3"/>
      <c r="D102" s="72" t="s">
        <v>224</v>
      </c>
    </row>
    <row r="103" spans="1:4" hidden="1">
      <c r="A103" s="21"/>
      <c r="B103" s="8"/>
      <c r="C103" s="3"/>
      <c r="D103" s="72" t="s">
        <v>224</v>
      </c>
    </row>
    <row r="104" spans="1:4" hidden="1">
      <c r="A104" s="21"/>
      <c r="B104" s="8"/>
      <c r="C104" s="3"/>
      <c r="D104" s="72" t="s">
        <v>224</v>
      </c>
    </row>
    <row r="105" spans="1:4" hidden="1">
      <c r="A105" s="21"/>
      <c r="B105" s="8"/>
      <c r="C105" s="3"/>
      <c r="D105" s="72" t="s">
        <v>224</v>
      </c>
    </row>
    <row r="106" spans="1:4" hidden="1">
      <c r="A106" s="21"/>
      <c r="B106" s="8"/>
      <c r="C106" s="3"/>
      <c r="D106" s="72" t="s">
        <v>224</v>
      </c>
    </row>
    <row r="107" spans="1:4" ht="38.25" hidden="1">
      <c r="A107" s="19" t="s">
        <v>11</v>
      </c>
      <c r="B107" s="23"/>
      <c r="C107" s="20"/>
      <c r="D107" s="72" t="s">
        <v>224</v>
      </c>
    </row>
    <row r="108" spans="1:4" ht="25.5" hidden="1">
      <c r="A108" s="21" t="s">
        <v>12</v>
      </c>
      <c r="B108" s="23">
        <f>B109+B110+B111+B112</f>
        <v>0</v>
      </c>
      <c r="C108" s="20"/>
      <c r="D108" s="72" t="s">
        <v>224</v>
      </c>
    </row>
    <row r="109" spans="1:4" hidden="1">
      <c r="A109" s="21" t="s">
        <v>27</v>
      </c>
      <c r="B109" s="8"/>
      <c r="C109" s="3"/>
      <c r="D109" s="72" t="s">
        <v>224</v>
      </c>
    </row>
    <row r="110" spans="1:4" hidden="1">
      <c r="A110" s="59"/>
      <c r="B110" s="8"/>
      <c r="C110" s="29"/>
      <c r="D110" s="72" t="s">
        <v>224</v>
      </c>
    </row>
    <row r="111" spans="1:4" hidden="1">
      <c r="A111" s="44"/>
      <c r="B111" s="8"/>
      <c r="C111" s="3"/>
      <c r="D111" s="72" t="s">
        <v>224</v>
      </c>
    </row>
    <row r="112" spans="1:4" hidden="1">
      <c r="A112" s="21"/>
      <c r="B112" s="8"/>
      <c r="C112" s="29"/>
      <c r="D112" s="72" t="s">
        <v>224</v>
      </c>
    </row>
    <row r="113" spans="1:4" hidden="1">
      <c r="A113" s="61"/>
      <c r="B113" s="8"/>
      <c r="C113" s="29"/>
      <c r="D113" s="72" t="s">
        <v>224</v>
      </c>
    </row>
    <row r="114" spans="1:4" hidden="1">
      <c r="A114" s="61"/>
      <c r="B114" s="46"/>
      <c r="C114" s="45"/>
      <c r="D114" s="72" t="s">
        <v>224</v>
      </c>
    </row>
    <row r="115" spans="1:4" hidden="1">
      <c r="A115" s="61"/>
      <c r="B115" s="46"/>
      <c r="C115" s="45"/>
      <c r="D115" s="72" t="s">
        <v>224</v>
      </c>
    </row>
    <row r="116" spans="1:4" hidden="1">
      <c r="A116" s="61"/>
      <c r="B116" s="46"/>
      <c r="C116" s="45"/>
      <c r="D116" s="72" t="s">
        <v>224</v>
      </c>
    </row>
    <row r="117" spans="1:4" hidden="1">
      <c r="A117" s="61"/>
      <c r="B117" s="46"/>
      <c r="C117" s="45"/>
      <c r="D117" s="72" t="s">
        <v>224</v>
      </c>
    </row>
    <row r="118" spans="1:4" hidden="1">
      <c r="A118" s="21"/>
      <c r="B118" s="46"/>
      <c r="C118" s="47"/>
      <c r="D118" s="72" t="s">
        <v>224</v>
      </c>
    </row>
    <row r="119" spans="1:4" hidden="1">
      <c r="A119" s="21"/>
      <c r="B119" s="46"/>
      <c r="C119" s="42"/>
      <c r="D119" s="72" t="s">
        <v>224</v>
      </c>
    </row>
    <row r="120" spans="1:4" hidden="1">
      <c r="A120" s="21"/>
      <c r="B120" s="48"/>
      <c r="C120" s="47"/>
      <c r="D120" s="72" t="s">
        <v>224</v>
      </c>
    </row>
    <row r="121" spans="1:4" hidden="1">
      <c r="A121" s="21"/>
      <c r="B121" s="49"/>
      <c r="C121" s="50"/>
      <c r="D121" s="72" t="s">
        <v>224</v>
      </c>
    </row>
    <row r="122" spans="1:4" hidden="1">
      <c r="A122" s="21"/>
      <c r="B122" s="51"/>
      <c r="C122" s="52"/>
      <c r="D122" s="72" t="s">
        <v>224</v>
      </c>
    </row>
    <row r="123" spans="1:4" hidden="1">
      <c r="A123" s="21"/>
      <c r="B123" s="51"/>
      <c r="C123" s="52"/>
      <c r="D123" s="72" t="s">
        <v>224</v>
      </c>
    </row>
    <row r="124" spans="1:4" hidden="1">
      <c r="A124" s="21"/>
      <c r="B124" s="51"/>
      <c r="C124" s="52"/>
      <c r="D124" s="72" t="s">
        <v>224</v>
      </c>
    </row>
    <row r="125" spans="1:4" hidden="1">
      <c r="A125" s="21"/>
      <c r="B125" s="51"/>
      <c r="C125" s="52"/>
      <c r="D125" s="72" t="s">
        <v>224</v>
      </c>
    </row>
    <row r="126" spans="1:4" hidden="1">
      <c r="A126" s="21"/>
      <c r="B126" s="51"/>
      <c r="C126" s="52"/>
      <c r="D126" s="72" t="s">
        <v>224</v>
      </c>
    </row>
    <row r="127" spans="1:4" hidden="1">
      <c r="A127" s="21"/>
      <c r="B127" s="51"/>
      <c r="C127" s="52"/>
      <c r="D127" s="72" t="s">
        <v>224</v>
      </c>
    </row>
    <row r="128" spans="1:4" hidden="1">
      <c r="A128" s="21"/>
      <c r="B128" s="51"/>
      <c r="C128" s="52"/>
      <c r="D128" s="72" t="s">
        <v>224</v>
      </c>
    </row>
    <row r="129" spans="1:4" hidden="1">
      <c r="A129" s="21"/>
      <c r="B129" s="51"/>
      <c r="C129" s="52"/>
      <c r="D129" s="72" t="s">
        <v>224</v>
      </c>
    </row>
    <row r="130" spans="1:4" hidden="1">
      <c r="A130" s="21"/>
      <c r="B130" s="51"/>
      <c r="C130" s="52"/>
      <c r="D130" s="72" t="s">
        <v>224</v>
      </c>
    </row>
    <row r="131" spans="1:4" hidden="1">
      <c r="A131" s="21"/>
      <c r="B131" s="51"/>
      <c r="C131" s="52"/>
      <c r="D131" s="72" t="s">
        <v>224</v>
      </c>
    </row>
    <row r="132" spans="1:4" hidden="1">
      <c r="A132" s="21"/>
      <c r="B132" s="51"/>
      <c r="C132" s="52"/>
      <c r="D132" s="72" t="s">
        <v>224</v>
      </c>
    </row>
    <row r="133" spans="1:4" hidden="1">
      <c r="A133" s="21"/>
      <c r="B133" s="51"/>
      <c r="C133" s="30"/>
      <c r="D133" s="72" t="s">
        <v>224</v>
      </c>
    </row>
    <row r="134" spans="1:4" hidden="1">
      <c r="A134" s="21"/>
      <c r="B134" s="51"/>
      <c r="C134" s="30"/>
      <c r="D134" s="72" t="s">
        <v>224</v>
      </c>
    </row>
    <row r="135" spans="1:4" hidden="1">
      <c r="A135" s="21"/>
      <c r="B135" s="51"/>
      <c r="C135" s="30"/>
      <c r="D135" s="72" t="s">
        <v>224</v>
      </c>
    </row>
    <row r="136" spans="1:4" hidden="1">
      <c r="A136" s="21"/>
      <c r="B136" s="51"/>
      <c r="C136" s="30"/>
      <c r="D136" s="72" t="s">
        <v>224</v>
      </c>
    </row>
    <row r="137" spans="1:4" hidden="1">
      <c r="A137" s="21"/>
      <c r="B137" s="51"/>
      <c r="C137" s="30"/>
      <c r="D137" s="72" t="s">
        <v>224</v>
      </c>
    </row>
    <row r="138" spans="1:4" hidden="1">
      <c r="A138" s="21"/>
      <c r="B138" s="51"/>
      <c r="C138" s="30"/>
      <c r="D138" s="72" t="s">
        <v>224</v>
      </c>
    </row>
    <row r="139" spans="1:4" hidden="1">
      <c r="A139" s="21"/>
      <c r="B139" s="51"/>
      <c r="C139" s="30"/>
      <c r="D139" s="72" t="s">
        <v>224</v>
      </c>
    </row>
    <row r="140" spans="1:4" hidden="1">
      <c r="A140" s="21"/>
      <c r="B140" s="51"/>
      <c r="C140" s="30"/>
      <c r="D140" s="72" t="s">
        <v>224</v>
      </c>
    </row>
    <row r="141" spans="1:4" hidden="1">
      <c r="A141" s="53"/>
      <c r="B141" s="43"/>
      <c r="C141" s="54"/>
      <c r="D141" s="72" t="s">
        <v>224</v>
      </c>
    </row>
    <row r="142" spans="1:4" ht="15" hidden="1">
      <c r="A142" s="33"/>
      <c r="B142" s="41"/>
      <c r="C142" s="30"/>
      <c r="D142" s="72" t="s">
        <v>224</v>
      </c>
    </row>
    <row r="143" spans="1:4" ht="15" hidden="1">
      <c r="A143" s="33"/>
      <c r="B143" s="41"/>
      <c r="C143" s="30"/>
      <c r="D143" s="72" t="s">
        <v>224</v>
      </c>
    </row>
    <row r="144" spans="1:4" ht="15" hidden="1">
      <c r="A144" s="33"/>
      <c r="B144" s="41"/>
      <c r="C144" s="30"/>
      <c r="D144" s="72" t="s">
        <v>224</v>
      </c>
    </row>
    <row r="145" spans="1:4" ht="15" hidden="1">
      <c r="A145" s="33"/>
      <c r="B145" s="41"/>
      <c r="C145" s="30"/>
      <c r="D145" s="72" t="s">
        <v>224</v>
      </c>
    </row>
    <row r="146" spans="1:4" ht="15" hidden="1">
      <c r="A146" s="33"/>
      <c r="B146" s="41"/>
      <c r="C146" s="30"/>
      <c r="D146" s="72" t="s">
        <v>224</v>
      </c>
    </row>
    <row r="147" spans="1:4">
      <c r="A147" s="21" t="s">
        <v>13</v>
      </c>
      <c r="B147" s="8">
        <f>B148+B149+B150</f>
        <v>0</v>
      </c>
      <c r="C147" s="3"/>
      <c r="D147" s="72" t="s">
        <v>224</v>
      </c>
    </row>
    <row r="148" spans="1:4">
      <c r="A148" s="21"/>
      <c r="B148" s="8"/>
      <c r="C148" s="3"/>
      <c r="D148" s="72" t="s">
        <v>224</v>
      </c>
    </row>
    <row r="149" spans="1:4">
      <c r="A149" s="18"/>
      <c r="B149" s="8"/>
      <c r="C149" s="3"/>
      <c r="D149" s="72" t="s">
        <v>224</v>
      </c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B7+B13+B78</f>
        <v>116455508.92</v>
      </c>
      <c r="C151" s="38"/>
      <c r="D151" s="39"/>
    </row>
    <row r="152" spans="1:4">
      <c r="A152" s="10"/>
      <c r="B152" s="10"/>
      <c r="C152" s="10"/>
      <c r="D15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2"/>
  <sheetViews>
    <sheetView topLeftCell="A3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927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70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70"/>
      <c r="D20" s="58"/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/>
      <c r="D22" s="58"/>
    </row>
    <row r="23" spans="1:4" hidden="1">
      <c r="A23" s="21"/>
      <c r="B23" s="8"/>
      <c r="C23" s="70"/>
      <c r="D23" s="4"/>
    </row>
    <row r="24" spans="1:4" hidden="1">
      <c r="A24" s="21"/>
      <c r="B24" s="8"/>
      <c r="C24" s="70"/>
      <c r="D24" s="4"/>
    </row>
    <row r="25" spans="1:4" hidden="1">
      <c r="A25" s="21"/>
      <c r="B25" s="8"/>
      <c r="C25" s="70"/>
      <c r="D25" s="4"/>
    </row>
    <row r="26" spans="1:4" hidden="1">
      <c r="A26" s="21"/>
      <c r="B26" s="8"/>
      <c r="C26" s="70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6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t="25.5">
      <c r="A78" s="19" t="s">
        <v>7</v>
      </c>
      <c r="B78" s="68">
        <f>B79+B80+B81+B82+B83+B84</f>
        <v>1867000</v>
      </c>
      <c r="C78" s="20"/>
      <c r="D78" s="22"/>
    </row>
    <row r="79" spans="1:4">
      <c r="A79" s="21"/>
      <c r="B79" s="8">
        <v>840000</v>
      </c>
      <c r="C79" s="29" t="s">
        <v>217</v>
      </c>
      <c r="D79" s="72" t="s">
        <v>926</v>
      </c>
    </row>
    <row r="80" spans="1:4">
      <c r="A80" s="21"/>
      <c r="B80" s="8">
        <v>1027000</v>
      </c>
      <c r="C80" s="29" t="s">
        <v>217</v>
      </c>
      <c r="D80" s="72" t="s">
        <v>926</v>
      </c>
    </row>
    <row r="81" spans="1:4">
      <c r="A81" s="21"/>
      <c r="B81" s="8"/>
      <c r="C81" s="29"/>
      <c r="D81" s="72"/>
    </row>
    <row r="82" spans="1:4">
      <c r="A82" s="21"/>
      <c r="B82" s="8"/>
      <c r="C82" s="29"/>
      <c r="D82" s="72"/>
    </row>
    <row r="83" spans="1:4">
      <c r="A83" s="21"/>
      <c r="B83" s="8"/>
      <c r="C83" s="29"/>
      <c r="D83" s="72"/>
    </row>
    <row r="84" spans="1:4">
      <c r="A84" s="21"/>
      <c r="B84" s="8"/>
      <c r="C84" s="29"/>
      <c r="D84" s="72" t="s">
        <v>224</v>
      </c>
    </row>
    <row r="85" spans="1:4">
      <c r="A85" s="21"/>
      <c r="B85" s="57"/>
      <c r="C85" s="29"/>
      <c r="D85" s="72" t="s">
        <v>224</v>
      </c>
    </row>
    <row r="86" spans="1:4">
      <c r="A86" s="21"/>
      <c r="B86" s="32"/>
      <c r="C86" s="29"/>
      <c r="D86" s="72" t="s">
        <v>224</v>
      </c>
    </row>
    <row r="87" spans="1:4">
      <c r="A87" s="21"/>
      <c r="B87" s="32"/>
      <c r="C87" s="29"/>
      <c r="D87" s="72" t="s">
        <v>224</v>
      </c>
    </row>
    <row r="88" spans="1:4">
      <c r="A88" s="21"/>
      <c r="B88" s="32"/>
      <c r="C88" s="29"/>
      <c r="D88" s="72" t="s">
        <v>224</v>
      </c>
    </row>
    <row r="89" spans="1:4">
      <c r="A89" s="21"/>
      <c r="B89" s="32"/>
      <c r="C89" s="29"/>
      <c r="D89" s="72" t="s">
        <v>224</v>
      </c>
    </row>
    <row r="90" spans="1:4">
      <c r="A90" s="21"/>
      <c r="B90" s="32"/>
      <c r="C90" s="29"/>
      <c r="D90" s="72" t="s">
        <v>224</v>
      </c>
    </row>
    <row r="91" spans="1:4">
      <c r="A91" s="21"/>
      <c r="B91" s="32"/>
      <c r="C91" s="29"/>
      <c r="D91" s="72" t="s">
        <v>224</v>
      </c>
    </row>
    <row r="92" spans="1:4">
      <c r="A92" s="21"/>
      <c r="B92" s="32"/>
      <c r="C92" s="29"/>
      <c r="D92" s="72" t="s">
        <v>224</v>
      </c>
    </row>
    <row r="93" spans="1:4">
      <c r="A93" s="19" t="s">
        <v>8</v>
      </c>
      <c r="B93" s="23">
        <f>SUM(B94:B95)</f>
        <v>0</v>
      </c>
      <c r="C93" s="20"/>
      <c r="D93" s="72" t="s">
        <v>224</v>
      </c>
    </row>
    <row r="94" spans="1:4">
      <c r="A94" s="21" t="s">
        <v>9</v>
      </c>
      <c r="B94" s="8"/>
      <c r="C94" s="29"/>
      <c r="D94" s="72" t="s">
        <v>224</v>
      </c>
    </row>
    <row r="95" spans="1:4">
      <c r="A95" s="21"/>
      <c r="B95" s="8"/>
      <c r="C95" s="6"/>
      <c r="D95" s="72" t="s">
        <v>224</v>
      </c>
    </row>
    <row r="96" spans="1:4" ht="51" hidden="1">
      <c r="A96" s="19" t="s">
        <v>10</v>
      </c>
      <c r="B96" s="23">
        <f>B97+B98+B99+B100</f>
        <v>0</v>
      </c>
      <c r="C96" s="20"/>
      <c r="D96" s="72" t="s">
        <v>224</v>
      </c>
    </row>
    <row r="97" spans="1:4" hidden="1">
      <c r="A97" s="21"/>
      <c r="B97" s="8"/>
      <c r="C97" s="3"/>
      <c r="D97" s="72" t="s">
        <v>224</v>
      </c>
    </row>
    <row r="98" spans="1:4" hidden="1">
      <c r="A98" s="21"/>
      <c r="B98" s="8"/>
      <c r="C98" s="29"/>
      <c r="D98" s="72" t="s">
        <v>224</v>
      </c>
    </row>
    <row r="99" spans="1:4" hidden="1">
      <c r="A99" s="21"/>
      <c r="B99" s="8"/>
      <c r="C99" s="3"/>
      <c r="D99" s="72" t="s">
        <v>224</v>
      </c>
    </row>
    <row r="100" spans="1:4" hidden="1">
      <c r="A100" s="21"/>
      <c r="B100" s="8"/>
      <c r="C100" s="29"/>
      <c r="D100" s="72" t="s">
        <v>224</v>
      </c>
    </row>
    <row r="101" spans="1:4" hidden="1">
      <c r="A101" s="21"/>
      <c r="B101" s="8"/>
      <c r="C101" s="29"/>
      <c r="D101" s="72" t="s">
        <v>224</v>
      </c>
    </row>
    <row r="102" spans="1:4" hidden="1">
      <c r="A102" s="21"/>
      <c r="B102" s="8"/>
      <c r="C102" s="3"/>
      <c r="D102" s="72" t="s">
        <v>224</v>
      </c>
    </row>
    <row r="103" spans="1:4" hidden="1">
      <c r="A103" s="21"/>
      <c r="B103" s="8"/>
      <c r="C103" s="3"/>
      <c r="D103" s="72" t="s">
        <v>224</v>
      </c>
    </row>
    <row r="104" spans="1:4" hidden="1">
      <c r="A104" s="21"/>
      <c r="B104" s="8"/>
      <c r="C104" s="3"/>
      <c r="D104" s="72" t="s">
        <v>224</v>
      </c>
    </row>
    <row r="105" spans="1:4" hidden="1">
      <c r="A105" s="21"/>
      <c r="B105" s="8"/>
      <c r="C105" s="3"/>
      <c r="D105" s="72" t="s">
        <v>224</v>
      </c>
    </row>
    <row r="106" spans="1:4" hidden="1">
      <c r="A106" s="21"/>
      <c r="B106" s="8"/>
      <c r="C106" s="3"/>
      <c r="D106" s="72" t="s">
        <v>224</v>
      </c>
    </row>
    <row r="107" spans="1:4" ht="38.25" hidden="1">
      <c r="A107" s="19" t="s">
        <v>11</v>
      </c>
      <c r="B107" s="23"/>
      <c r="C107" s="20"/>
      <c r="D107" s="72" t="s">
        <v>224</v>
      </c>
    </row>
    <row r="108" spans="1:4" ht="25.5" hidden="1">
      <c r="A108" s="21" t="s">
        <v>12</v>
      </c>
      <c r="B108" s="23">
        <f>B109+B110+B111+B112</f>
        <v>0</v>
      </c>
      <c r="C108" s="20"/>
      <c r="D108" s="72" t="s">
        <v>224</v>
      </c>
    </row>
    <row r="109" spans="1:4" hidden="1">
      <c r="A109" s="21" t="s">
        <v>27</v>
      </c>
      <c r="B109" s="8"/>
      <c r="C109" s="3"/>
      <c r="D109" s="72" t="s">
        <v>224</v>
      </c>
    </row>
    <row r="110" spans="1:4" hidden="1">
      <c r="A110" s="59"/>
      <c r="B110" s="8"/>
      <c r="C110" s="29"/>
      <c r="D110" s="72" t="s">
        <v>224</v>
      </c>
    </row>
    <row r="111" spans="1:4" hidden="1">
      <c r="A111" s="44"/>
      <c r="B111" s="8"/>
      <c r="C111" s="3"/>
      <c r="D111" s="72" t="s">
        <v>224</v>
      </c>
    </row>
    <row r="112" spans="1:4" hidden="1">
      <c r="A112" s="21"/>
      <c r="B112" s="8"/>
      <c r="C112" s="29"/>
      <c r="D112" s="72" t="s">
        <v>224</v>
      </c>
    </row>
    <row r="113" spans="1:4" hidden="1">
      <c r="A113" s="61"/>
      <c r="B113" s="8"/>
      <c r="C113" s="29"/>
      <c r="D113" s="72" t="s">
        <v>224</v>
      </c>
    </row>
    <row r="114" spans="1:4" hidden="1">
      <c r="A114" s="61"/>
      <c r="B114" s="46"/>
      <c r="C114" s="45"/>
      <c r="D114" s="72" t="s">
        <v>224</v>
      </c>
    </row>
    <row r="115" spans="1:4" hidden="1">
      <c r="A115" s="61"/>
      <c r="B115" s="46"/>
      <c r="C115" s="45"/>
      <c r="D115" s="72" t="s">
        <v>224</v>
      </c>
    </row>
    <row r="116" spans="1:4" hidden="1">
      <c r="A116" s="61"/>
      <c r="B116" s="46"/>
      <c r="C116" s="45"/>
      <c r="D116" s="72" t="s">
        <v>224</v>
      </c>
    </row>
    <row r="117" spans="1:4" hidden="1">
      <c r="A117" s="61"/>
      <c r="B117" s="46"/>
      <c r="C117" s="45"/>
      <c r="D117" s="72" t="s">
        <v>224</v>
      </c>
    </row>
    <row r="118" spans="1:4" hidden="1">
      <c r="A118" s="21"/>
      <c r="B118" s="46"/>
      <c r="C118" s="47"/>
      <c r="D118" s="72" t="s">
        <v>224</v>
      </c>
    </row>
    <row r="119" spans="1:4" hidden="1">
      <c r="A119" s="21"/>
      <c r="B119" s="46"/>
      <c r="C119" s="42"/>
      <c r="D119" s="72" t="s">
        <v>224</v>
      </c>
    </row>
    <row r="120" spans="1:4" hidden="1">
      <c r="A120" s="21"/>
      <c r="B120" s="48"/>
      <c r="C120" s="47"/>
      <c r="D120" s="72" t="s">
        <v>224</v>
      </c>
    </row>
    <row r="121" spans="1:4" hidden="1">
      <c r="A121" s="21"/>
      <c r="B121" s="49"/>
      <c r="C121" s="50"/>
      <c r="D121" s="72" t="s">
        <v>224</v>
      </c>
    </row>
    <row r="122" spans="1:4" hidden="1">
      <c r="A122" s="21"/>
      <c r="B122" s="51"/>
      <c r="C122" s="52"/>
      <c r="D122" s="72" t="s">
        <v>224</v>
      </c>
    </row>
    <row r="123" spans="1:4" hidden="1">
      <c r="A123" s="21"/>
      <c r="B123" s="51"/>
      <c r="C123" s="52"/>
      <c r="D123" s="72" t="s">
        <v>224</v>
      </c>
    </row>
    <row r="124" spans="1:4" hidden="1">
      <c r="A124" s="21"/>
      <c r="B124" s="51"/>
      <c r="C124" s="52"/>
      <c r="D124" s="72" t="s">
        <v>224</v>
      </c>
    </row>
    <row r="125" spans="1:4" hidden="1">
      <c r="A125" s="21"/>
      <c r="B125" s="51"/>
      <c r="C125" s="52"/>
      <c r="D125" s="72" t="s">
        <v>224</v>
      </c>
    </row>
    <row r="126" spans="1:4" hidden="1">
      <c r="A126" s="21"/>
      <c r="B126" s="51"/>
      <c r="C126" s="52"/>
      <c r="D126" s="72" t="s">
        <v>224</v>
      </c>
    </row>
    <row r="127" spans="1:4" hidden="1">
      <c r="A127" s="21"/>
      <c r="B127" s="51"/>
      <c r="C127" s="52"/>
      <c r="D127" s="72" t="s">
        <v>224</v>
      </c>
    </row>
    <row r="128" spans="1:4" hidden="1">
      <c r="A128" s="21"/>
      <c r="B128" s="51"/>
      <c r="C128" s="52"/>
      <c r="D128" s="72" t="s">
        <v>224</v>
      </c>
    </row>
    <row r="129" spans="1:4" hidden="1">
      <c r="A129" s="21"/>
      <c r="B129" s="51"/>
      <c r="C129" s="52"/>
      <c r="D129" s="72" t="s">
        <v>224</v>
      </c>
    </row>
    <row r="130" spans="1:4" hidden="1">
      <c r="A130" s="21"/>
      <c r="B130" s="51"/>
      <c r="C130" s="52"/>
      <c r="D130" s="72" t="s">
        <v>224</v>
      </c>
    </row>
    <row r="131" spans="1:4" hidden="1">
      <c r="A131" s="21"/>
      <c r="B131" s="51"/>
      <c r="C131" s="52"/>
      <c r="D131" s="72" t="s">
        <v>224</v>
      </c>
    </row>
    <row r="132" spans="1:4" hidden="1">
      <c r="A132" s="21"/>
      <c r="B132" s="51"/>
      <c r="C132" s="52"/>
      <c r="D132" s="72" t="s">
        <v>224</v>
      </c>
    </row>
    <row r="133" spans="1:4" hidden="1">
      <c r="A133" s="21"/>
      <c r="B133" s="51"/>
      <c r="C133" s="30"/>
      <c r="D133" s="72" t="s">
        <v>224</v>
      </c>
    </row>
    <row r="134" spans="1:4" hidden="1">
      <c r="A134" s="21"/>
      <c r="B134" s="51"/>
      <c r="C134" s="30"/>
      <c r="D134" s="72" t="s">
        <v>224</v>
      </c>
    </row>
    <row r="135" spans="1:4" hidden="1">
      <c r="A135" s="21"/>
      <c r="B135" s="51"/>
      <c r="C135" s="30"/>
      <c r="D135" s="72" t="s">
        <v>224</v>
      </c>
    </row>
    <row r="136" spans="1:4" hidden="1">
      <c r="A136" s="21"/>
      <c r="B136" s="51"/>
      <c r="C136" s="30"/>
      <c r="D136" s="72" t="s">
        <v>224</v>
      </c>
    </row>
    <row r="137" spans="1:4" hidden="1">
      <c r="A137" s="21"/>
      <c r="B137" s="51"/>
      <c r="C137" s="30"/>
      <c r="D137" s="72" t="s">
        <v>224</v>
      </c>
    </row>
    <row r="138" spans="1:4" hidden="1">
      <c r="A138" s="21"/>
      <c r="B138" s="51"/>
      <c r="C138" s="30"/>
      <c r="D138" s="72" t="s">
        <v>224</v>
      </c>
    </row>
    <row r="139" spans="1:4" hidden="1">
      <c r="A139" s="21"/>
      <c r="B139" s="51"/>
      <c r="C139" s="30"/>
      <c r="D139" s="72" t="s">
        <v>224</v>
      </c>
    </row>
    <row r="140" spans="1:4" hidden="1">
      <c r="A140" s="21"/>
      <c r="B140" s="51"/>
      <c r="C140" s="30"/>
      <c r="D140" s="72" t="s">
        <v>224</v>
      </c>
    </row>
    <row r="141" spans="1:4" hidden="1">
      <c r="A141" s="53"/>
      <c r="B141" s="43"/>
      <c r="C141" s="54"/>
      <c r="D141" s="72" t="s">
        <v>224</v>
      </c>
    </row>
    <row r="142" spans="1:4" ht="15" hidden="1">
      <c r="A142" s="33"/>
      <c r="B142" s="41"/>
      <c r="C142" s="30"/>
      <c r="D142" s="72" t="s">
        <v>224</v>
      </c>
    </row>
    <row r="143" spans="1:4" ht="15" hidden="1">
      <c r="A143" s="33"/>
      <c r="B143" s="41"/>
      <c r="C143" s="30"/>
      <c r="D143" s="72" t="s">
        <v>224</v>
      </c>
    </row>
    <row r="144" spans="1:4" ht="15" hidden="1">
      <c r="A144" s="33"/>
      <c r="B144" s="41"/>
      <c r="C144" s="30"/>
      <c r="D144" s="72" t="s">
        <v>224</v>
      </c>
    </row>
    <row r="145" spans="1:4" ht="15" hidden="1">
      <c r="A145" s="33"/>
      <c r="B145" s="41"/>
      <c r="C145" s="30"/>
      <c r="D145" s="72" t="s">
        <v>224</v>
      </c>
    </row>
    <row r="146" spans="1:4" ht="15" hidden="1">
      <c r="A146" s="33"/>
      <c r="B146" s="41"/>
      <c r="C146" s="30"/>
      <c r="D146" s="72" t="s">
        <v>224</v>
      </c>
    </row>
    <row r="147" spans="1:4">
      <c r="A147" s="21" t="s">
        <v>13</v>
      </c>
      <c r="B147" s="8">
        <f>B148+B149+B150</f>
        <v>0</v>
      </c>
      <c r="C147" s="3"/>
      <c r="D147" s="72" t="s">
        <v>224</v>
      </c>
    </row>
    <row r="148" spans="1:4">
      <c r="A148" s="21"/>
      <c r="B148" s="8"/>
      <c r="C148" s="3"/>
      <c r="D148" s="72" t="s">
        <v>224</v>
      </c>
    </row>
    <row r="149" spans="1:4">
      <c r="A149" s="18"/>
      <c r="B149" s="8"/>
      <c r="C149" s="3"/>
      <c r="D149" s="72" t="s">
        <v>224</v>
      </c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B7+B13+B78</f>
        <v>1867000</v>
      </c>
      <c r="C151" s="38"/>
      <c r="D151" s="39"/>
    </row>
    <row r="152" spans="1:4">
      <c r="A152" s="10"/>
      <c r="B152" s="10"/>
      <c r="C152" s="10"/>
      <c r="D15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917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2105231.62</v>
      </c>
      <c r="C13" s="20"/>
      <c r="D13" s="55"/>
    </row>
    <row r="14" spans="1:4" ht="24">
      <c r="A14" s="21" t="s">
        <v>21</v>
      </c>
      <c r="B14" s="8">
        <v>188972</v>
      </c>
      <c r="C14" s="83" t="s">
        <v>918</v>
      </c>
      <c r="D14" s="58" t="s">
        <v>919</v>
      </c>
    </row>
    <row r="15" spans="1:4">
      <c r="A15" s="21"/>
      <c r="B15" s="8">
        <v>268702</v>
      </c>
      <c r="C15" s="83" t="s">
        <v>920</v>
      </c>
      <c r="D15" s="58" t="s">
        <v>919</v>
      </c>
    </row>
    <row r="16" spans="1:4">
      <c r="A16" s="21"/>
      <c r="B16" s="8">
        <v>287742</v>
      </c>
      <c r="C16" s="83" t="s">
        <v>921</v>
      </c>
      <c r="D16" s="58" t="s">
        <v>919</v>
      </c>
    </row>
    <row r="17" spans="1:4" ht="25.5">
      <c r="A17" s="21"/>
      <c r="B17" s="8">
        <v>773500</v>
      </c>
      <c r="C17" s="70" t="s">
        <v>922</v>
      </c>
      <c r="D17" s="58" t="s">
        <v>919</v>
      </c>
    </row>
    <row r="18" spans="1:4" ht="25.5">
      <c r="A18" s="21"/>
      <c r="B18" s="8">
        <v>325346</v>
      </c>
      <c r="C18" s="70" t="s">
        <v>923</v>
      </c>
      <c r="D18" s="58" t="s">
        <v>919</v>
      </c>
    </row>
    <row r="19" spans="1:4">
      <c r="A19" s="21"/>
      <c r="B19" s="8">
        <v>231773.21</v>
      </c>
      <c r="C19" s="70" t="s">
        <v>403</v>
      </c>
      <c r="D19" s="58" t="s">
        <v>919</v>
      </c>
    </row>
    <row r="20" spans="1:4">
      <c r="A20" s="21"/>
      <c r="B20" s="8">
        <v>5170.97</v>
      </c>
      <c r="C20" s="70" t="s">
        <v>156</v>
      </c>
      <c r="D20" s="58" t="s">
        <v>924</v>
      </c>
    </row>
    <row r="21" spans="1:4">
      <c r="A21" s="21"/>
      <c r="B21" s="8">
        <v>24025.439999999999</v>
      </c>
      <c r="C21" s="70" t="s">
        <v>156</v>
      </c>
      <c r="D21" s="58" t="s">
        <v>925</v>
      </c>
    </row>
    <row r="22" spans="1:4" hidden="1">
      <c r="A22" s="21"/>
      <c r="B22" s="8"/>
      <c r="C22" s="70" t="s">
        <v>156</v>
      </c>
      <c r="D22" s="58"/>
    </row>
    <row r="23" spans="1:4" hidden="1">
      <c r="A23" s="21"/>
      <c r="B23" s="8"/>
      <c r="C23" s="70" t="s">
        <v>156</v>
      </c>
      <c r="D23" s="4"/>
    </row>
    <row r="24" spans="1:4" hidden="1">
      <c r="A24" s="21"/>
      <c r="B24" s="8"/>
      <c r="C24" s="70" t="s">
        <v>156</v>
      </c>
      <c r="D24" s="4"/>
    </row>
    <row r="25" spans="1:4" hidden="1">
      <c r="A25" s="21"/>
      <c r="B25" s="8"/>
      <c r="C25" s="70" t="s">
        <v>156</v>
      </c>
      <c r="D25" s="4"/>
    </row>
    <row r="26" spans="1:4" hidden="1">
      <c r="A26" s="21"/>
      <c r="B26" s="8"/>
      <c r="C26" s="70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6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t="25.5">
      <c r="A78" s="19" t="s">
        <v>7</v>
      </c>
      <c r="B78" s="68">
        <f>B79+B80+B81+B82+B83+B84</f>
        <v>40000</v>
      </c>
      <c r="C78" s="20"/>
      <c r="D78" s="22"/>
    </row>
    <row r="79" spans="1:4">
      <c r="A79" s="21"/>
      <c r="B79" s="8">
        <v>40000</v>
      </c>
      <c r="C79" s="29" t="s">
        <v>217</v>
      </c>
      <c r="D79" s="72" t="s">
        <v>926</v>
      </c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8"/>
      <c r="C83" s="29"/>
      <c r="D83" s="72"/>
    </row>
    <row r="84" spans="1:4">
      <c r="A84" s="21"/>
      <c r="B84" s="8"/>
      <c r="C84" s="29"/>
      <c r="D84" s="72" t="s">
        <v>224</v>
      </c>
    </row>
    <row r="85" spans="1:4">
      <c r="A85" s="21"/>
      <c r="B85" s="57"/>
      <c r="C85" s="29"/>
      <c r="D85" s="72" t="s">
        <v>224</v>
      </c>
    </row>
    <row r="86" spans="1:4">
      <c r="A86" s="21"/>
      <c r="B86" s="32"/>
      <c r="C86" s="29"/>
      <c r="D86" s="72" t="s">
        <v>224</v>
      </c>
    </row>
    <row r="87" spans="1:4">
      <c r="A87" s="21"/>
      <c r="B87" s="32"/>
      <c r="C87" s="29"/>
      <c r="D87" s="72" t="s">
        <v>224</v>
      </c>
    </row>
    <row r="88" spans="1:4">
      <c r="A88" s="21"/>
      <c r="B88" s="32"/>
      <c r="C88" s="29"/>
      <c r="D88" s="72" t="s">
        <v>224</v>
      </c>
    </row>
    <row r="89" spans="1:4">
      <c r="A89" s="21"/>
      <c r="B89" s="32"/>
      <c r="C89" s="29"/>
      <c r="D89" s="72" t="s">
        <v>224</v>
      </c>
    </row>
    <row r="90" spans="1:4">
      <c r="A90" s="21"/>
      <c r="B90" s="32"/>
      <c r="C90" s="29"/>
      <c r="D90" s="72" t="s">
        <v>224</v>
      </c>
    </row>
    <row r="91" spans="1:4">
      <c r="A91" s="21"/>
      <c r="B91" s="32"/>
      <c r="C91" s="29"/>
      <c r="D91" s="72" t="s">
        <v>224</v>
      </c>
    </row>
    <row r="92" spans="1:4">
      <c r="A92" s="21"/>
      <c r="B92" s="32"/>
      <c r="C92" s="29"/>
      <c r="D92" s="72" t="s">
        <v>224</v>
      </c>
    </row>
    <row r="93" spans="1:4">
      <c r="A93" s="19" t="s">
        <v>8</v>
      </c>
      <c r="B93" s="23">
        <f>SUM(B94:B95)</f>
        <v>0</v>
      </c>
      <c r="C93" s="20"/>
      <c r="D93" s="72" t="s">
        <v>224</v>
      </c>
    </row>
    <row r="94" spans="1:4">
      <c r="A94" s="21" t="s">
        <v>9</v>
      </c>
      <c r="B94" s="8"/>
      <c r="C94" s="29"/>
      <c r="D94" s="72" t="s">
        <v>224</v>
      </c>
    </row>
    <row r="95" spans="1:4">
      <c r="A95" s="21"/>
      <c r="B95" s="8"/>
      <c r="C95" s="6"/>
      <c r="D95" s="72" t="s">
        <v>224</v>
      </c>
    </row>
    <row r="96" spans="1:4" ht="51" hidden="1">
      <c r="A96" s="19" t="s">
        <v>10</v>
      </c>
      <c r="B96" s="23">
        <f>B97+B98+B99+B100</f>
        <v>0</v>
      </c>
      <c r="C96" s="20"/>
      <c r="D96" s="72" t="s">
        <v>224</v>
      </c>
    </row>
    <row r="97" spans="1:4" hidden="1">
      <c r="A97" s="21"/>
      <c r="B97" s="8"/>
      <c r="C97" s="3"/>
      <c r="D97" s="72" t="s">
        <v>224</v>
      </c>
    </row>
    <row r="98" spans="1:4" hidden="1">
      <c r="A98" s="21"/>
      <c r="B98" s="8"/>
      <c r="C98" s="29"/>
      <c r="D98" s="72" t="s">
        <v>224</v>
      </c>
    </row>
    <row r="99" spans="1:4" hidden="1">
      <c r="A99" s="21"/>
      <c r="B99" s="8"/>
      <c r="C99" s="3"/>
      <c r="D99" s="72" t="s">
        <v>224</v>
      </c>
    </row>
    <row r="100" spans="1:4" hidden="1">
      <c r="A100" s="21"/>
      <c r="B100" s="8"/>
      <c r="C100" s="29"/>
      <c r="D100" s="72" t="s">
        <v>224</v>
      </c>
    </row>
    <row r="101" spans="1:4" hidden="1">
      <c r="A101" s="21"/>
      <c r="B101" s="8"/>
      <c r="C101" s="29"/>
      <c r="D101" s="72" t="s">
        <v>224</v>
      </c>
    </row>
    <row r="102" spans="1:4" hidden="1">
      <c r="A102" s="21"/>
      <c r="B102" s="8"/>
      <c r="C102" s="3"/>
      <c r="D102" s="72" t="s">
        <v>224</v>
      </c>
    </row>
    <row r="103" spans="1:4" hidden="1">
      <c r="A103" s="21"/>
      <c r="B103" s="8"/>
      <c r="C103" s="3"/>
      <c r="D103" s="72" t="s">
        <v>224</v>
      </c>
    </row>
    <row r="104" spans="1:4" hidden="1">
      <c r="A104" s="21"/>
      <c r="B104" s="8"/>
      <c r="C104" s="3"/>
      <c r="D104" s="72" t="s">
        <v>224</v>
      </c>
    </row>
    <row r="105" spans="1:4" hidden="1">
      <c r="A105" s="21"/>
      <c r="B105" s="8"/>
      <c r="C105" s="3"/>
      <c r="D105" s="72" t="s">
        <v>224</v>
      </c>
    </row>
    <row r="106" spans="1:4" hidden="1">
      <c r="A106" s="21"/>
      <c r="B106" s="8"/>
      <c r="C106" s="3"/>
      <c r="D106" s="72" t="s">
        <v>224</v>
      </c>
    </row>
    <row r="107" spans="1:4" ht="38.25" hidden="1">
      <c r="A107" s="19" t="s">
        <v>11</v>
      </c>
      <c r="B107" s="23"/>
      <c r="C107" s="20"/>
      <c r="D107" s="72" t="s">
        <v>224</v>
      </c>
    </row>
    <row r="108" spans="1:4" ht="25.5" hidden="1">
      <c r="A108" s="21" t="s">
        <v>12</v>
      </c>
      <c r="B108" s="23">
        <f>B109+B110+B111+B112</f>
        <v>0</v>
      </c>
      <c r="C108" s="20"/>
      <c r="D108" s="72" t="s">
        <v>224</v>
      </c>
    </row>
    <row r="109" spans="1:4" hidden="1">
      <c r="A109" s="21" t="s">
        <v>27</v>
      </c>
      <c r="B109" s="8"/>
      <c r="C109" s="3"/>
      <c r="D109" s="72" t="s">
        <v>224</v>
      </c>
    </row>
    <row r="110" spans="1:4" hidden="1">
      <c r="A110" s="59"/>
      <c r="B110" s="8"/>
      <c r="C110" s="29"/>
      <c r="D110" s="72" t="s">
        <v>224</v>
      </c>
    </row>
    <row r="111" spans="1:4" hidden="1">
      <c r="A111" s="44"/>
      <c r="B111" s="8"/>
      <c r="C111" s="3"/>
      <c r="D111" s="72" t="s">
        <v>224</v>
      </c>
    </row>
    <row r="112" spans="1:4" hidden="1">
      <c r="A112" s="21"/>
      <c r="B112" s="8"/>
      <c r="C112" s="29"/>
      <c r="D112" s="72" t="s">
        <v>224</v>
      </c>
    </row>
    <row r="113" spans="1:4" hidden="1">
      <c r="A113" s="61"/>
      <c r="B113" s="8"/>
      <c r="C113" s="29"/>
      <c r="D113" s="72" t="s">
        <v>224</v>
      </c>
    </row>
    <row r="114" spans="1:4" hidden="1">
      <c r="A114" s="61"/>
      <c r="B114" s="46"/>
      <c r="C114" s="45"/>
      <c r="D114" s="72" t="s">
        <v>224</v>
      </c>
    </row>
    <row r="115" spans="1:4" hidden="1">
      <c r="A115" s="61"/>
      <c r="B115" s="46"/>
      <c r="C115" s="45"/>
      <c r="D115" s="72" t="s">
        <v>224</v>
      </c>
    </row>
    <row r="116" spans="1:4" hidden="1">
      <c r="A116" s="61"/>
      <c r="B116" s="46"/>
      <c r="C116" s="45"/>
      <c r="D116" s="72" t="s">
        <v>224</v>
      </c>
    </row>
    <row r="117" spans="1:4" hidden="1">
      <c r="A117" s="61"/>
      <c r="B117" s="46"/>
      <c r="C117" s="45"/>
      <c r="D117" s="72" t="s">
        <v>224</v>
      </c>
    </row>
    <row r="118" spans="1:4" hidden="1">
      <c r="A118" s="21"/>
      <c r="B118" s="46"/>
      <c r="C118" s="47"/>
      <c r="D118" s="72" t="s">
        <v>224</v>
      </c>
    </row>
    <row r="119" spans="1:4" hidden="1">
      <c r="A119" s="21"/>
      <c r="B119" s="46"/>
      <c r="C119" s="42"/>
      <c r="D119" s="72" t="s">
        <v>224</v>
      </c>
    </row>
    <row r="120" spans="1:4" hidden="1">
      <c r="A120" s="21"/>
      <c r="B120" s="48"/>
      <c r="C120" s="47"/>
      <c r="D120" s="72" t="s">
        <v>224</v>
      </c>
    </row>
    <row r="121" spans="1:4" hidden="1">
      <c r="A121" s="21"/>
      <c r="B121" s="49"/>
      <c r="C121" s="50"/>
      <c r="D121" s="72" t="s">
        <v>224</v>
      </c>
    </row>
    <row r="122" spans="1:4" hidden="1">
      <c r="A122" s="21"/>
      <c r="B122" s="51"/>
      <c r="C122" s="52"/>
      <c r="D122" s="72" t="s">
        <v>224</v>
      </c>
    </row>
    <row r="123" spans="1:4" hidden="1">
      <c r="A123" s="21"/>
      <c r="B123" s="51"/>
      <c r="C123" s="52"/>
      <c r="D123" s="72" t="s">
        <v>224</v>
      </c>
    </row>
    <row r="124" spans="1:4" hidden="1">
      <c r="A124" s="21"/>
      <c r="B124" s="51"/>
      <c r="C124" s="52"/>
      <c r="D124" s="72" t="s">
        <v>224</v>
      </c>
    </row>
    <row r="125" spans="1:4" hidden="1">
      <c r="A125" s="21"/>
      <c r="B125" s="51"/>
      <c r="C125" s="52"/>
      <c r="D125" s="72" t="s">
        <v>224</v>
      </c>
    </row>
    <row r="126" spans="1:4" hidden="1">
      <c r="A126" s="21"/>
      <c r="B126" s="51"/>
      <c r="C126" s="52"/>
      <c r="D126" s="72" t="s">
        <v>224</v>
      </c>
    </row>
    <row r="127" spans="1:4" hidden="1">
      <c r="A127" s="21"/>
      <c r="B127" s="51"/>
      <c r="C127" s="52"/>
      <c r="D127" s="72" t="s">
        <v>224</v>
      </c>
    </row>
    <row r="128" spans="1:4" hidden="1">
      <c r="A128" s="21"/>
      <c r="B128" s="51"/>
      <c r="C128" s="52"/>
      <c r="D128" s="72" t="s">
        <v>224</v>
      </c>
    </row>
    <row r="129" spans="1:4" hidden="1">
      <c r="A129" s="21"/>
      <c r="B129" s="51"/>
      <c r="C129" s="52"/>
      <c r="D129" s="72" t="s">
        <v>224</v>
      </c>
    </row>
    <row r="130" spans="1:4" hidden="1">
      <c r="A130" s="21"/>
      <c r="B130" s="51"/>
      <c r="C130" s="52"/>
      <c r="D130" s="72" t="s">
        <v>224</v>
      </c>
    </row>
    <row r="131" spans="1:4" hidden="1">
      <c r="A131" s="21"/>
      <c r="B131" s="51"/>
      <c r="C131" s="52"/>
      <c r="D131" s="72" t="s">
        <v>224</v>
      </c>
    </row>
    <row r="132" spans="1:4" hidden="1">
      <c r="A132" s="21"/>
      <c r="B132" s="51"/>
      <c r="C132" s="52"/>
      <c r="D132" s="72" t="s">
        <v>224</v>
      </c>
    </row>
    <row r="133" spans="1:4" hidden="1">
      <c r="A133" s="21"/>
      <c r="B133" s="51"/>
      <c r="C133" s="30"/>
      <c r="D133" s="72" t="s">
        <v>224</v>
      </c>
    </row>
    <row r="134" spans="1:4" hidden="1">
      <c r="A134" s="21"/>
      <c r="B134" s="51"/>
      <c r="C134" s="30"/>
      <c r="D134" s="72" t="s">
        <v>224</v>
      </c>
    </row>
    <row r="135" spans="1:4" hidden="1">
      <c r="A135" s="21"/>
      <c r="B135" s="51"/>
      <c r="C135" s="30"/>
      <c r="D135" s="72" t="s">
        <v>224</v>
      </c>
    </row>
    <row r="136" spans="1:4" hidden="1">
      <c r="A136" s="21"/>
      <c r="B136" s="51"/>
      <c r="C136" s="30"/>
      <c r="D136" s="72" t="s">
        <v>224</v>
      </c>
    </row>
    <row r="137" spans="1:4" hidden="1">
      <c r="A137" s="21"/>
      <c r="B137" s="51"/>
      <c r="C137" s="30"/>
      <c r="D137" s="72" t="s">
        <v>224</v>
      </c>
    </row>
    <row r="138" spans="1:4" hidden="1">
      <c r="A138" s="21"/>
      <c r="B138" s="51"/>
      <c r="C138" s="30"/>
      <c r="D138" s="72" t="s">
        <v>224</v>
      </c>
    </row>
    <row r="139" spans="1:4" hidden="1">
      <c r="A139" s="21"/>
      <c r="B139" s="51"/>
      <c r="C139" s="30"/>
      <c r="D139" s="72" t="s">
        <v>224</v>
      </c>
    </row>
    <row r="140" spans="1:4" hidden="1">
      <c r="A140" s="21"/>
      <c r="B140" s="51"/>
      <c r="C140" s="30"/>
      <c r="D140" s="72" t="s">
        <v>224</v>
      </c>
    </row>
    <row r="141" spans="1:4" hidden="1">
      <c r="A141" s="53"/>
      <c r="B141" s="43"/>
      <c r="C141" s="54"/>
      <c r="D141" s="72" t="s">
        <v>224</v>
      </c>
    </row>
    <row r="142" spans="1:4" ht="15" hidden="1">
      <c r="A142" s="33"/>
      <c r="B142" s="41"/>
      <c r="C142" s="30"/>
      <c r="D142" s="72" t="s">
        <v>224</v>
      </c>
    </row>
    <row r="143" spans="1:4" ht="15" hidden="1">
      <c r="A143" s="33"/>
      <c r="B143" s="41"/>
      <c r="C143" s="30"/>
      <c r="D143" s="72" t="s">
        <v>224</v>
      </c>
    </row>
    <row r="144" spans="1:4" ht="15" hidden="1">
      <c r="A144" s="33"/>
      <c r="B144" s="41"/>
      <c r="C144" s="30"/>
      <c r="D144" s="72" t="s">
        <v>224</v>
      </c>
    </row>
    <row r="145" spans="1:4" ht="15" hidden="1">
      <c r="A145" s="33"/>
      <c r="B145" s="41"/>
      <c r="C145" s="30"/>
      <c r="D145" s="72" t="s">
        <v>224</v>
      </c>
    </row>
    <row r="146" spans="1:4" ht="15" hidden="1">
      <c r="A146" s="33"/>
      <c r="B146" s="41"/>
      <c r="C146" s="30"/>
      <c r="D146" s="72" t="s">
        <v>224</v>
      </c>
    </row>
    <row r="147" spans="1:4">
      <c r="A147" s="21" t="s">
        <v>13</v>
      </c>
      <c r="B147" s="8">
        <f>B148+B149+B150</f>
        <v>0</v>
      </c>
      <c r="C147" s="3"/>
      <c r="D147" s="72" t="s">
        <v>224</v>
      </c>
    </row>
    <row r="148" spans="1:4">
      <c r="A148" s="21"/>
      <c r="B148" s="8"/>
      <c r="C148" s="3"/>
      <c r="D148" s="72" t="s">
        <v>224</v>
      </c>
    </row>
    <row r="149" spans="1:4">
      <c r="A149" s="18"/>
      <c r="B149" s="8"/>
      <c r="C149" s="3"/>
      <c r="D149" s="72" t="s">
        <v>224</v>
      </c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B7+B13+B78</f>
        <v>2145231.62</v>
      </c>
      <c r="C151" s="38"/>
      <c r="D151" s="39"/>
    </row>
    <row r="152" spans="1:4">
      <c r="A152" s="10"/>
      <c r="B152" s="10"/>
      <c r="C152" s="10"/>
      <c r="D15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2"/>
  <sheetViews>
    <sheetView topLeftCell="A2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916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70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70"/>
      <c r="D20" s="58"/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/>
      <c r="D22" s="58"/>
    </row>
    <row r="23" spans="1:4" hidden="1">
      <c r="A23" s="21"/>
      <c r="B23" s="8"/>
      <c r="C23" s="70"/>
      <c r="D23" s="4"/>
    </row>
    <row r="24" spans="1:4" hidden="1">
      <c r="A24" s="21"/>
      <c r="B24" s="8"/>
      <c r="C24" s="70"/>
      <c r="D24" s="4"/>
    </row>
    <row r="25" spans="1:4" hidden="1">
      <c r="A25" s="21"/>
      <c r="B25" s="8"/>
      <c r="C25" s="70"/>
      <c r="D25" s="4"/>
    </row>
    <row r="26" spans="1:4" hidden="1">
      <c r="A26" s="21"/>
      <c r="B26" s="8"/>
      <c r="C26" s="70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6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t="25.5">
      <c r="A78" s="19" t="s">
        <v>7</v>
      </c>
      <c r="B78" s="68">
        <f>B79+B80+B81+B82+B83+B84</f>
        <v>111994000</v>
      </c>
      <c r="C78" s="20"/>
      <c r="D78" s="22"/>
    </row>
    <row r="79" spans="1:4">
      <c r="A79" s="21"/>
      <c r="B79" s="8">
        <v>214000</v>
      </c>
      <c r="C79" s="29" t="s">
        <v>624</v>
      </c>
      <c r="D79" s="72" t="s">
        <v>224</v>
      </c>
    </row>
    <row r="80" spans="1:4">
      <c r="A80" s="21"/>
      <c r="B80" s="8">
        <v>886000</v>
      </c>
      <c r="C80" s="29" t="s">
        <v>624</v>
      </c>
      <c r="D80" s="72" t="s">
        <v>224</v>
      </c>
    </row>
    <row r="81" spans="1:4">
      <c r="A81" s="21"/>
      <c r="B81" s="8">
        <v>3056000</v>
      </c>
      <c r="C81" s="29" t="s">
        <v>624</v>
      </c>
      <c r="D81" s="72" t="s">
        <v>224</v>
      </c>
    </row>
    <row r="82" spans="1:4">
      <c r="A82" s="21"/>
      <c r="B82" s="8">
        <v>22117000</v>
      </c>
      <c r="C82" s="29" t="s">
        <v>624</v>
      </c>
      <c r="D82" s="72" t="s">
        <v>224</v>
      </c>
    </row>
    <row r="83" spans="1:4">
      <c r="A83" s="21"/>
      <c r="B83" s="8">
        <v>85721000</v>
      </c>
      <c r="C83" s="29" t="s">
        <v>624</v>
      </c>
      <c r="D83" s="72" t="s">
        <v>224</v>
      </c>
    </row>
    <row r="84" spans="1:4">
      <c r="A84" s="21"/>
      <c r="B84" s="8"/>
      <c r="C84" s="29"/>
      <c r="D84" s="72" t="s">
        <v>224</v>
      </c>
    </row>
    <row r="85" spans="1:4">
      <c r="A85" s="21"/>
      <c r="B85" s="57"/>
      <c r="C85" s="29"/>
      <c r="D85" s="72" t="s">
        <v>224</v>
      </c>
    </row>
    <row r="86" spans="1:4">
      <c r="A86" s="21"/>
      <c r="B86" s="32"/>
      <c r="C86" s="29"/>
      <c r="D86" s="72" t="s">
        <v>224</v>
      </c>
    </row>
    <row r="87" spans="1:4">
      <c r="A87" s="21"/>
      <c r="B87" s="32"/>
      <c r="C87" s="29"/>
      <c r="D87" s="72" t="s">
        <v>224</v>
      </c>
    </row>
    <row r="88" spans="1:4">
      <c r="A88" s="21"/>
      <c r="B88" s="32"/>
      <c r="C88" s="29"/>
      <c r="D88" s="72" t="s">
        <v>224</v>
      </c>
    </row>
    <row r="89" spans="1:4">
      <c r="A89" s="21"/>
      <c r="B89" s="32"/>
      <c r="C89" s="29"/>
      <c r="D89" s="72" t="s">
        <v>224</v>
      </c>
    </row>
    <row r="90" spans="1:4">
      <c r="A90" s="21"/>
      <c r="B90" s="32"/>
      <c r="C90" s="29"/>
      <c r="D90" s="72" t="s">
        <v>224</v>
      </c>
    </row>
    <row r="91" spans="1:4">
      <c r="A91" s="21"/>
      <c r="B91" s="32"/>
      <c r="C91" s="29"/>
      <c r="D91" s="72" t="s">
        <v>224</v>
      </c>
    </row>
    <row r="92" spans="1:4">
      <c r="A92" s="21"/>
      <c r="B92" s="32"/>
      <c r="C92" s="29"/>
      <c r="D92" s="72" t="s">
        <v>224</v>
      </c>
    </row>
    <row r="93" spans="1:4">
      <c r="A93" s="19" t="s">
        <v>8</v>
      </c>
      <c r="B93" s="23">
        <f>SUM(B94:B95)</f>
        <v>0</v>
      </c>
      <c r="C93" s="20"/>
      <c r="D93" s="72" t="s">
        <v>224</v>
      </c>
    </row>
    <row r="94" spans="1:4">
      <c r="A94" s="21" t="s">
        <v>9</v>
      </c>
      <c r="B94" s="8"/>
      <c r="C94" s="29"/>
      <c r="D94" s="72" t="s">
        <v>224</v>
      </c>
    </row>
    <row r="95" spans="1:4">
      <c r="A95" s="21"/>
      <c r="B95" s="8"/>
      <c r="C95" s="6"/>
      <c r="D95" s="72" t="s">
        <v>224</v>
      </c>
    </row>
    <row r="96" spans="1:4" ht="51">
      <c r="A96" s="19" t="s">
        <v>10</v>
      </c>
      <c r="B96" s="23">
        <f>B97+B98+B99+B100</f>
        <v>0</v>
      </c>
      <c r="C96" s="20"/>
      <c r="D96" s="72" t="s">
        <v>224</v>
      </c>
    </row>
    <row r="97" spans="1:4" hidden="1">
      <c r="A97" s="21"/>
      <c r="B97" s="8"/>
      <c r="C97" s="3"/>
      <c r="D97" s="72" t="s">
        <v>224</v>
      </c>
    </row>
    <row r="98" spans="1:4" hidden="1">
      <c r="A98" s="21"/>
      <c r="B98" s="8"/>
      <c r="C98" s="29"/>
      <c r="D98" s="72" t="s">
        <v>224</v>
      </c>
    </row>
    <row r="99" spans="1:4" hidden="1">
      <c r="A99" s="21"/>
      <c r="B99" s="8"/>
      <c r="C99" s="3"/>
      <c r="D99" s="72" t="s">
        <v>224</v>
      </c>
    </row>
    <row r="100" spans="1:4" hidden="1">
      <c r="A100" s="21"/>
      <c r="B100" s="8"/>
      <c r="C100" s="29"/>
      <c r="D100" s="72" t="s">
        <v>224</v>
      </c>
    </row>
    <row r="101" spans="1:4" hidden="1">
      <c r="A101" s="21"/>
      <c r="B101" s="8"/>
      <c r="C101" s="29"/>
      <c r="D101" s="72" t="s">
        <v>224</v>
      </c>
    </row>
    <row r="102" spans="1:4" hidden="1">
      <c r="A102" s="21"/>
      <c r="B102" s="8"/>
      <c r="C102" s="3"/>
      <c r="D102" s="72" t="s">
        <v>224</v>
      </c>
    </row>
    <row r="103" spans="1:4" hidden="1">
      <c r="A103" s="21"/>
      <c r="B103" s="8"/>
      <c r="C103" s="3"/>
      <c r="D103" s="72" t="s">
        <v>224</v>
      </c>
    </row>
    <row r="104" spans="1:4" hidden="1">
      <c r="A104" s="21"/>
      <c r="B104" s="8"/>
      <c r="C104" s="3"/>
      <c r="D104" s="72" t="s">
        <v>224</v>
      </c>
    </row>
    <row r="105" spans="1:4" hidden="1">
      <c r="A105" s="21"/>
      <c r="B105" s="8"/>
      <c r="C105" s="3"/>
      <c r="D105" s="72" t="s">
        <v>224</v>
      </c>
    </row>
    <row r="106" spans="1:4">
      <c r="A106" s="21"/>
      <c r="B106" s="8"/>
      <c r="C106" s="3"/>
      <c r="D106" s="72" t="s">
        <v>224</v>
      </c>
    </row>
    <row r="107" spans="1:4" ht="38.25" hidden="1">
      <c r="A107" s="19" t="s">
        <v>11</v>
      </c>
      <c r="B107" s="23"/>
      <c r="C107" s="20"/>
      <c r="D107" s="72" t="s">
        <v>224</v>
      </c>
    </row>
    <row r="108" spans="1:4" ht="25.5" hidden="1">
      <c r="A108" s="21" t="s">
        <v>12</v>
      </c>
      <c r="B108" s="23">
        <f>B109+B110+B111+B112</f>
        <v>0</v>
      </c>
      <c r="C108" s="20"/>
      <c r="D108" s="72" t="s">
        <v>224</v>
      </c>
    </row>
    <row r="109" spans="1:4" hidden="1">
      <c r="A109" s="21" t="s">
        <v>27</v>
      </c>
      <c r="B109" s="8"/>
      <c r="C109" s="3"/>
      <c r="D109" s="72" t="s">
        <v>224</v>
      </c>
    </row>
    <row r="110" spans="1:4" hidden="1">
      <c r="A110" s="59"/>
      <c r="B110" s="8"/>
      <c r="C110" s="29"/>
      <c r="D110" s="72" t="s">
        <v>224</v>
      </c>
    </row>
    <row r="111" spans="1:4" hidden="1">
      <c r="A111" s="44"/>
      <c r="B111" s="8"/>
      <c r="C111" s="3"/>
      <c r="D111" s="72" t="s">
        <v>224</v>
      </c>
    </row>
    <row r="112" spans="1:4" hidden="1">
      <c r="A112" s="21"/>
      <c r="B112" s="8"/>
      <c r="C112" s="29"/>
      <c r="D112" s="72" t="s">
        <v>224</v>
      </c>
    </row>
    <row r="113" spans="1:4" hidden="1">
      <c r="A113" s="61"/>
      <c r="B113" s="8"/>
      <c r="C113" s="29"/>
      <c r="D113" s="72" t="s">
        <v>224</v>
      </c>
    </row>
    <row r="114" spans="1:4" hidden="1">
      <c r="A114" s="61"/>
      <c r="B114" s="46"/>
      <c r="C114" s="45"/>
      <c r="D114" s="72" t="s">
        <v>224</v>
      </c>
    </row>
    <row r="115" spans="1:4" hidden="1">
      <c r="A115" s="61"/>
      <c r="B115" s="46"/>
      <c r="C115" s="45"/>
      <c r="D115" s="72" t="s">
        <v>224</v>
      </c>
    </row>
    <row r="116" spans="1:4" hidden="1">
      <c r="A116" s="61"/>
      <c r="B116" s="46"/>
      <c r="C116" s="45"/>
      <c r="D116" s="72" t="s">
        <v>224</v>
      </c>
    </row>
    <row r="117" spans="1:4" hidden="1">
      <c r="A117" s="61"/>
      <c r="B117" s="46"/>
      <c r="C117" s="45"/>
      <c r="D117" s="72" t="s">
        <v>224</v>
      </c>
    </row>
    <row r="118" spans="1:4" hidden="1">
      <c r="A118" s="21"/>
      <c r="B118" s="46"/>
      <c r="C118" s="47"/>
      <c r="D118" s="72" t="s">
        <v>224</v>
      </c>
    </row>
    <row r="119" spans="1:4" hidden="1">
      <c r="A119" s="21"/>
      <c r="B119" s="46"/>
      <c r="C119" s="42"/>
      <c r="D119" s="72" t="s">
        <v>224</v>
      </c>
    </row>
    <row r="120" spans="1:4" hidden="1">
      <c r="A120" s="21"/>
      <c r="B120" s="48"/>
      <c r="C120" s="47"/>
      <c r="D120" s="72" t="s">
        <v>224</v>
      </c>
    </row>
    <row r="121" spans="1:4" hidden="1">
      <c r="A121" s="21"/>
      <c r="B121" s="49"/>
      <c r="C121" s="50"/>
      <c r="D121" s="72" t="s">
        <v>224</v>
      </c>
    </row>
    <row r="122" spans="1:4" hidden="1">
      <c r="A122" s="21"/>
      <c r="B122" s="51"/>
      <c r="C122" s="52"/>
      <c r="D122" s="72" t="s">
        <v>224</v>
      </c>
    </row>
    <row r="123" spans="1:4" hidden="1">
      <c r="A123" s="21"/>
      <c r="B123" s="51"/>
      <c r="C123" s="52"/>
      <c r="D123" s="72" t="s">
        <v>224</v>
      </c>
    </row>
    <row r="124" spans="1:4" hidden="1">
      <c r="A124" s="21"/>
      <c r="B124" s="51"/>
      <c r="C124" s="52"/>
      <c r="D124" s="72" t="s">
        <v>224</v>
      </c>
    </row>
    <row r="125" spans="1:4" hidden="1">
      <c r="A125" s="21"/>
      <c r="B125" s="51"/>
      <c r="C125" s="52"/>
      <c r="D125" s="72" t="s">
        <v>224</v>
      </c>
    </row>
    <row r="126" spans="1:4" hidden="1">
      <c r="A126" s="21"/>
      <c r="B126" s="51"/>
      <c r="C126" s="52"/>
      <c r="D126" s="72" t="s">
        <v>224</v>
      </c>
    </row>
    <row r="127" spans="1:4" hidden="1">
      <c r="A127" s="21"/>
      <c r="B127" s="51"/>
      <c r="C127" s="52"/>
      <c r="D127" s="72" t="s">
        <v>224</v>
      </c>
    </row>
    <row r="128" spans="1:4" hidden="1">
      <c r="A128" s="21"/>
      <c r="B128" s="51"/>
      <c r="C128" s="52"/>
      <c r="D128" s="72" t="s">
        <v>224</v>
      </c>
    </row>
    <row r="129" spans="1:4" hidden="1">
      <c r="A129" s="21"/>
      <c r="B129" s="51"/>
      <c r="C129" s="52"/>
      <c r="D129" s="72" t="s">
        <v>224</v>
      </c>
    </row>
    <row r="130" spans="1:4" hidden="1">
      <c r="A130" s="21"/>
      <c r="B130" s="51"/>
      <c r="C130" s="52"/>
      <c r="D130" s="72" t="s">
        <v>224</v>
      </c>
    </row>
    <row r="131" spans="1:4" hidden="1">
      <c r="A131" s="21"/>
      <c r="B131" s="51"/>
      <c r="C131" s="52"/>
      <c r="D131" s="72" t="s">
        <v>224</v>
      </c>
    </row>
    <row r="132" spans="1:4" hidden="1">
      <c r="A132" s="21"/>
      <c r="B132" s="51"/>
      <c r="C132" s="52"/>
      <c r="D132" s="72" t="s">
        <v>224</v>
      </c>
    </row>
    <row r="133" spans="1:4" hidden="1">
      <c r="A133" s="21"/>
      <c r="B133" s="51"/>
      <c r="C133" s="30"/>
      <c r="D133" s="72" t="s">
        <v>224</v>
      </c>
    </row>
    <row r="134" spans="1:4" hidden="1">
      <c r="A134" s="21"/>
      <c r="B134" s="51"/>
      <c r="C134" s="30"/>
      <c r="D134" s="72" t="s">
        <v>224</v>
      </c>
    </row>
    <row r="135" spans="1:4" hidden="1">
      <c r="A135" s="21"/>
      <c r="B135" s="51"/>
      <c r="C135" s="30"/>
      <c r="D135" s="72" t="s">
        <v>224</v>
      </c>
    </row>
    <row r="136" spans="1:4" hidden="1">
      <c r="A136" s="21"/>
      <c r="B136" s="51"/>
      <c r="C136" s="30"/>
      <c r="D136" s="72" t="s">
        <v>224</v>
      </c>
    </row>
    <row r="137" spans="1:4" hidden="1">
      <c r="A137" s="21"/>
      <c r="B137" s="51"/>
      <c r="C137" s="30"/>
      <c r="D137" s="72" t="s">
        <v>224</v>
      </c>
    </row>
    <row r="138" spans="1:4" hidden="1">
      <c r="A138" s="21"/>
      <c r="B138" s="51"/>
      <c r="C138" s="30"/>
      <c r="D138" s="72" t="s">
        <v>224</v>
      </c>
    </row>
    <row r="139" spans="1:4" hidden="1">
      <c r="A139" s="21"/>
      <c r="B139" s="51"/>
      <c r="C139" s="30"/>
      <c r="D139" s="72" t="s">
        <v>224</v>
      </c>
    </row>
    <row r="140" spans="1:4" hidden="1">
      <c r="A140" s="21"/>
      <c r="B140" s="51"/>
      <c r="C140" s="30"/>
      <c r="D140" s="72" t="s">
        <v>224</v>
      </c>
    </row>
    <row r="141" spans="1:4" hidden="1">
      <c r="A141" s="53"/>
      <c r="B141" s="43"/>
      <c r="C141" s="54"/>
      <c r="D141" s="72" t="s">
        <v>224</v>
      </c>
    </row>
    <row r="142" spans="1:4" ht="15" hidden="1">
      <c r="A142" s="33"/>
      <c r="B142" s="41"/>
      <c r="C142" s="30"/>
      <c r="D142" s="72" t="s">
        <v>224</v>
      </c>
    </row>
    <row r="143" spans="1:4" ht="15" hidden="1">
      <c r="A143" s="33"/>
      <c r="B143" s="41"/>
      <c r="C143" s="30"/>
      <c r="D143" s="72" t="s">
        <v>224</v>
      </c>
    </row>
    <row r="144" spans="1:4" ht="15" hidden="1">
      <c r="A144" s="33"/>
      <c r="B144" s="41"/>
      <c r="C144" s="30"/>
      <c r="D144" s="72" t="s">
        <v>224</v>
      </c>
    </row>
    <row r="145" spans="1:4" ht="15" hidden="1">
      <c r="A145" s="33"/>
      <c r="B145" s="41"/>
      <c r="C145" s="30"/>
      <c r="D145" s="72" t="s">
        <v>224</v>
      </c>
    </row>
    <row r="146" spans="1:4" ht="15" hidden="1">
      <c r="A146" s="33"/>
      <c r="B146" s="41"/>
      <c r="C146" s="30"/>
      <c r="D146" s="72" t="s">
        <v>224</v>
      </c>
    </row>
    <row r="147" spans="1:4">
      <c r="A147" s="21" t="s">
        <v>13</v>
      </c>
      <c r="B147" s="8">
        <f>B148+B149+B150</f>
        <v>0</v>
      </c>
      <c r="C147" s="3"/>
      <c r="D147" s="72" t="s">
        <v>224</v>
      </c>
    </row>
    <row r="148" spans="1:4">
      <c r="A148" s="21"/>
      <c r="B148" s="8"/>
      <c r="C148" s="3"/>
      <c r="D148" s="72" t="s">
        <v>224</v>
      </c>
    </row>
    <row r="149" spans="1:4">
      <c r="A149" s="18"/>
      <c r="B149" s="8"/>
      <c r="C149" s="3"/>
      <c r="D149" s="72" t="s">
        <v>224</v>
      </c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B7+B13+B78</f>
        <v>111994000</v>
      </c>
      <c r="C151" s="38"/>
      <c r="D151" s="39"/>
    </row>
    <row r="152" spans="1:4">
      <c r="A152" s="10"/>
      <c r="B152" s="10"/>
      <c r="C152" s="10"/>
      <c r="D15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907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6777994.25</v>
      </c>
      <c r="C13" s="20"/>
      <c r="D13" s="55"/>
    </row>
    <row r="14" spans="1:4">
      <c r="A14" s="21" t="s">
        <v>21</v>
      </c>
      <c r="B14" s="8">
        <v>3411860.13</v>
      </c>
      <c r="C14" s="83" t="s">
        <v>59</v>
      </c>
      <c r="D14" s="58" t="s">
        <v>908</v>
      </c>
    </row>
    <row r="15" spans="1:4">
      <c r="A15" s="21"/>
      <c r="B15" s="8">
        <v>3361560</v>
      </c>
      <c r="C15" s="83" t="s">
        <v>59</v>
      </c>
      <c r="D15" s="58" t="s">
        <v>908</v>
      </c>
    </row>
    <row r="16" spans="1:4">
      <c r="A16" s="21"/>
      <c r="B16" s="8">
        <v>250</v>
      </c>
      <c r="C16" s="83" t="s">
        <v>909</v>
      </c>
      <c r="D16" s="58" t="s">
        <v>910</v>
      </c>
    </row>
    <row r="17" spans="1:4">
      <c r="A17" s="21"/>
      <c r="B17" s="8">
        <v>2184.84</v>
      </c>
      <c r="C17" s="70" t="s">
        <v>50</v>
      </c>
      <c r="D17" s="58" t="s">
        <v>583</v>
      </c>
    </row>
    <row r="18" spans="1:4">
      <c r="A18" s="21"/>
      <c r="B18" s="8">
        <v>1779.29</v>
      </c>
      <c r="C18" s="70" t="s">
        <v>196</v>
      </c>
      <c r="D18" s="58" t="s">
        <v>911</v>
      </c>
    </row>
    <row r="19" spans="1:4" ht="25.5">
      <c r="A19" s="21"/>
      <c r="B19" s="8">
        <v>359.99</v>
      </c>
      <c r="C19" s="70" t="s">
        <v>912</v>
      </c>
      <c r="D19" s="58" t="s">
        <v>913</v>
      </c>
    </row>
    <row r="20" spans="1:4" hidden="1">
      <c r="A20" s="21"/>
      <c r="B20" s="8"/>
      <c r="C20" s="70"/>
      <c r="D20" s="58"/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/>
      <c r="D22" s="58"/>
    </row>
    <row r="23" spans="1:4" hidden="1">
      <c r="A23" s="21"/>
      <c r="B23" s="8"/>
      <c r="C23" s="70"/>
      <c r="D23" s="4"/>
    </row>
    <row r="24" spans="1:4" hidden="1">
      <c r="A24" s="21"/>
      <c r="B24" s="8"/>
      <c r="C24" s="70"/>
      <c r="D24" s="4"/>
    </row>
    <row r="25" spans="1:4" hidden="1">
      <c r="A25" s="21"/>
      <c r="B25" s="8"/>
      <c r="C25" s="70"/>
      <c r="D25" s="4"/>
    </row>
    <row r="26" spans="1:4" hidden="1">
      <c r="A26" s="21"/>
      <c r="B26" s="8"/>
      <c r="C26" s="70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6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t="25.5">
      <c r="A78" s="19" t="s">
        <v>7</v>
      </c>
      <c r="B78" s="68">
        <f>B79+B80+B81+B82+B83+B84</f>
        <v>777706000</v>
      </c>
      <c r="C78" s="20"/>
      <c r="D78" s="22"/>
    </row>
    <row r="79" spans="1:4">
      <c r="A79" s="21"/>
      <c r="B79" s="8">
        <v>9953000</v>
      </c>
      <c r="C79" s="29" t="s">
        <v>624</v>
      </c>
      <c r="D79" s="72" t="s">
        <v>914</v>
      </c>
    </row>
    <row r="80" spans="1:4">
      <c r="A80" s="21"/>
      <c r="B80" s="8">
        <v>713000</v>
      </c>
      <c r="C80" s="29" t="s">
        <v>624</v>
      </c>
      <c r="D80" s="72" t="s">
        <v>914</v>
      </c>
    </row>
    <row r="81" spans="1:4">
      <c r="A81" s="21"/>
      <c r="B81" s="8">
        <v>766960000</v>
      </c>
      <c r="C81" s="29" t="s">
        <v>624</v>
      </c>
      <c r="D81" s="72" t="s">
        <v>915</v>
      </c>
    </row>
    <row r="82" spans="1:4">
      <c r="A82" s="21"/>
      <c r="B82" s="8">
        <v>80000</v>
      </c>
      <c r="C82" s="29" t="s">
        <v>624</v>
      </c>
      <c r="D82" s="72" t="s">
        <v>915</v>
      </c>
    </row>
    <row r="83" spans="1:4" ht="12" hidden="1" customHeight="1">
      <c r="A83" s="21"/>
      <c r="B83" s="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57"/>
      <c r="C85" s="29"/>
      <c r="D85" s="72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 hidden="1">
      <c r="A92" s="21"/>
      <c r="B92" s="32"/>
      <c r="C92" s="29"/>
      <c r="D92" s="58"/>
    </row>
    <row r="93" spans="1:4" hidden="1">
      <c r="A93" s="19" t="s">
        <v>8</v>
      </c>
      <c r="B93" s="23">
        <f>SUM(B94:B95)</f>
        <v>0</v>
      </c>
      <c r="C93" s="20"/>
      <c r="D93" s="22"/>
    </row>
    <row r="94" spans="1:4" hidden="1">
      <c r="A94" s="21" t="s">
        <v>9</v>
      </c>
      <c r="B94" s="8"/>
      <c r="C94" s="29"/>
      <c r="D94" s="40"/>
    </row>
    <row r="95" spans="1:4" hidden="1">
      <c r="A95" s="21"/>
      <c r="B95" s="8"/>
      <c r="C95" s="6"/>
      <c r="D95" s="9"/>
    </row>
    <row r="96" spans="1:4" ht="51" hidden="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3"/>
      <c r="D106" s="7"/>
    </row>
    <row r="107" spans="1:4" ht="38.25" hidden="1">
      <c r="A107" s="19" t="s">
        <v>11</v>
      </c>
      <c r="B107" s="23"/>
      <c r="C107" s="20"/>
      <c r="D107" s="22"/>
    </row>
    <row r="108" spans="1:4" ht="25.5" hidden="1">
      <c r="A108" s="21" t="s">
        <v>12</v>
      </c>
      <c r="B108" s="23">
        <f>B109+B110+B111+B112</f>
        <v>0</v>
      </c>
      <c r="C108" s="20"/>
      <c r="D108" s="22"/>
    </row>
    <row r="109" spans="1:4" hidden="1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 hidden="1">
      <c r="A146" s="33"/>
      <c r="B146" s="41"/>
      <c r="C146" s="30"/>
      <c r="D146" s="62"/>
    </row>
    <row r="147" spans="1:4">
      <c r="A147" s="21" t="s">
        <v>13</v>
      </c>
      <c r="B147" s="8">
        <f>B148+B149+B150</f>
        <v>0</v>
      </c>
      <c r="C147" s="3"/>
      <c r="D147" s="4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B7+B13+B78</f>
        <v>784483994.25</v>
      </c>
      <c r="C151" s="38"/>
      <c r="D151" s="39"/>
    </row>
    <row r="152" spans="1:4">
      <c r="A152" s="10"/>
      <c r="B152" s="10"/>
      <c r="C152" s="10"/>
      <c r="D15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2"/>
  <sheetViews>
    <sheetView topLeftCell="A4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893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6161.6399999999994</v>
      </c>
      <c r="C13" s="20"/>
      <c r="D13" s="55"/>
    </row>
    <row r="14" spans="1:4">
      <c r="A14" s="21" t="s">
        <v>21</v>
      </c>
      <c r="B14" s="8">
        <v>101.88</v>
      </c>
      <c r="C14" s="83" t="s">
        <v>296</v>
      </c>
      <c r="D14" s="58" t="s">
        <v>618</v>
      </c>
    </row>
    <row r="15" spans="1:4">
      <c r="A15" s="21"/>
      <c r="B15" s="8">
        <v>1331.05</v>
      </c>
      <c r="C15" s="83" t="s">
        <v>296</v>
      </c>
      <c r="D15" s="58" t="s">
        <v>894</v>
      </c>
    </row>
    <row r="16" spans="1:4">
      <c r="A16" s="21"/>
      <c r="B16" s="8">
        <v>1370.21</v>
      </c>
      <c r="C16" s="83" t="s">
        <v>531</v>
      </c>
      <c r="D16" s="58" t="s">
        <v>895</v>
      </c>
    </row>
    <row r="17" spans="1:4">
      <c r="A17" s="21"/>
      <c r="B17" s="8">
        <v>30</v>
      </c>
      <c r="C17" s="70" t="s">
        <v>896</v>
      </c>
      <c r="D17" s="58" t="s">
        <v>897</v>
      </c>
    </row>
    <row r="18" spans="1:4">
      <c r="A18" s="21"/>
      <c r="B18" s="8">
        <v>113.05</v>
      </c>
      <c r="C18" s="70" t="s">
        <v>898</v>
      </c>
      <c r="D18" s="58" t="s">
        <v>899</v>
      </c>
    </row>
    <row r="19" spans="1:4">
      <c r="A19" s="21"/>
      <c r="B19" s="8">
        <v>95.97</v>
      </c>
      <c r="C19" s="70" t="s">
        <v>900</v>
      </c>
      <c r="D19" s="58" t="s">
        <v>901</v>
      </c>
    </row>
    <row r="20" spans="1:4" ht="38.25">
      <c r="A20" s="21"/>
      <c r="B20" s="8">
        <v>1119.48</v>
      </c>
      <c r="C20" s="70" t="s">
        <v>902</v>
      </c>
      <c r="D20" s="58" t="s">
        <v>903</v>
      </c>
    </row>
    <row r="21" spans="1:4" ht="25.5">
      <c r="A21" s="21"/>
      <c r="B21" s="8">
        <v>2000</v>
      </c>
      <c r="C21" s="70" t="s">
        <v>904</v>
      </c>
      <c r="D21" s="58" t="s">
        <v>905</v>
      </c>
    </row>
    <row r="22" spans="1:4" hidden="1">
      <c r="A22" s="21"/>
      <c r="B22" s="8"/>
      <c r="C22" s="70"/>
      <c r="D22" s="58"/>
    </row>
    <row r="23" spans="1:4" hidden="1">
      <c r="A23" s="21"/>
      <c r="B23" s="8"/>
      <c r="C23" s="70"/>
      <c r="D23" s="4"/>
    </row>
    <row r="24" spans="1:4" hidden="1">
      <c r="A24" s="21"/>
      <c r="B24" s="8"/>
      <c r="C24" s="70"/>
      <c r="D24" s="4"/>
    </row>
    <row r="25" spans="1:4" hidden="1">
      <c r="A25" s="21"/>
      <c r="B25" s="8"/>
      <c r="C25" s="70"/>
      <c r="D25" s="4"/>
    </row>
    <row r="26" spans="1:4" hidden="1">
      <c r="A26" s="21"/>
      <c r="B26" s="8"/>
      <c r="C26" s="70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6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t="25.5">
      <c r="A78" s="19" t="s">
        <v>7</v>
      </c>
      <c r="B78" s="68">
        <f>B79+B80+B81+B82+B83+B84</f>
        <v>20000</v>
      </c>
      <c r="C78" s="20"/>
      <c r="D78" s="22"/>
    </row>
    <row r="79" spans="1:4">
      <c r="A79" s="21"/>
      <c r="B79" s="8">
        <v>20000</v>
      </c>
      <c r="C79" s="29" t="s">
        <v>624</v>
      </c>
      <c r="D79" s="72" t="s">
        <v>906</v>
      </c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8"/>
      <c r="C83" s="29"/>
      <c r="D83" s="72"/>
    </row>
    <row r="84" spans="1:4" hidden="1">
      <c r="A84" s="21"/>
      <c r="B84" s="8"/>
      <c r="C84" s="29"/>
      <c r="D84" s="72"/>
    </row>
    <row r="85" spans="1:4" hidden="1">
      <c r="A85" s="21"/>
      <c r="B85" s="57"/>
      <c r="C85" s="29"/>
      <c r="D85" s="72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 hidden="1">
      <c r="A92" s="21"/>
      <c r="B92" s="32"/>
      <c r="C92" s="29"/>
      <c r="D92" s="58"/>
    </row>
    <row r="93" spans="1:4" hidden="1">
      <c r="A93" s="19" t="s">
        <v>8</v>
      </c>
      <c r="B93" s="23">
        <f>SUM(B94:B95)</f>
        <v>0</v>
      </c>
      <c r="C93" s="20"/>
      <c r="D93" s="22"/>
    </row>
    <row r="94" spans="1:4" hidden="1">
      <c r="A94" s="21" t="s">
        <v>9</v>
      </c>
      <c r="B94" s="8"/>
      <c r="C94" s="29"/>
      <c r="D94" s="40"/>
    </row>
    <row r="95" spans="1:4" hidden="1">
      <c r="A95" s="21"/>
      <c r="B95" s="8"/>
      <c r="C95" s="6"/>
      <c r="D95" s="9"/>
    </row>
    <row r="96" spans="1:4" ht="51" hidden="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3"/>
      <c r="D106" s="7"/>
    </row>
    <row r="107" spans="1:4" ht="38.25" hidden="1">
      <c r="A107" s="19" t="s">
        <v>11</v>
      </c>
      <c r="B107" s="23"/>
      <c r="C107" s="20"/>
      <c r="D107" s="22"/>
    </row>
    <row r="108" spans="1:4" ht="25.5" hidden="1">
      <c r="A108" s="21" t="s">
        <v>12</v>
      </c>
      <c r="B108" s="23">
        <f>B109+B110+B111+B112</f>
        <v>0</v>
      </c>
      <c r="C108" s="20"/>
      <c r="D108" s="22"/>
    </row>
    <row r="109" spans="1:4" hidden="1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 hidden="1">
      <c r="A146" s="33"/>
      <c r="B146" s="41"/>
      <c r="C146" s="30"/>
      <c r="D146" s="62"/>
    </row>
    <row r="147" spans="1:4">
      <c r="A147" s="21" t="s">
        <v>13</v>
      </c>
      <c r="B147" s="8">
        <f>B148+B149+B150</f>
        <v>0</v>
      </c>
      <c r="C147" s="3"/>
      <c r="D147" s="4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B7+B13+B78</f>
        <v>26161.64</v>
      </c>
      <c r="C151" s="38"/>
      <c r="D151" s="39"/>
    </row>
    <row r="152" spans="1:4">
      <c r="A152" s="10"/>
      <c r="B152" s="10"/>
      <c r="C152" s="10"/>
      <c r="D15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1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892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70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70"/>
      <c r="D20" s="58"/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/>
      <c r="D22" s="4"/>
    </row>
    <row r="23" spans="1:4" hidden="1">
      <c r="A23" s="21"/>
      <c r="B23" s="8"/>
      <c r="C23" s="70"/>
      <c r="D23" s="4"/>
    </row>
    <row r="24" spans="1:4" hidden="1">
      <c r="A24" s="21"/>
      <c r="B24" s="8"/>
      <c r="C24" s="70"/>
      <c r="D24" s="4"/>
    </row>
    <row r="25" spans="1:4" hidden="1">
      <c r="A25" s="21"/>
      <c r="B25" s="8"/>
      <c r="C25" s="70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B78+B79+B80+B81+B82+B83</f>
        <v>947000</v>
      </c>
      <c r="C77" s="20"/>
      <c r="D77" s="22"/>
    </row>
    <row r="78" spans="1:4">
      <c r="A78" s="21"/>
      <c r="B78" s="8">
        <v>578000</v>
      </c>
      <c r="C78" s="29" t="s">
        <v>624</v>
      </c>
      <c r="D78" s="72" t="s">
        <v>857</v>
      </c>
    </row>
    <row r="79" spans="1:4">
      <c r="A79" s="21"/>
      <c r="B79" s="8">
        <v>349000</v>
      </c>
      <c r="C79" s="29" t="s">
        <v>624</v>
      </c>
      <c r="D79" s="72" t="s">
        <v>883</v>
      </c>
    </row>
    <row r="80" spans="1:4">
      <c r="A80" s="21"/>
      <c r="B80" s="8">
        <v>20000</v>
      </c>
      <c r="C80" s="29" t="s">
        <v>624</v>
      </c>
      <c r="D80" s="72" t="s">
        <v>857</v>
      </c>
    </row>
    <row r="81" spans="1:4">
      <c r="A81" s="21"/>
      <c r="B81" s="8"/>
      <c r="C81" s="29"/>
      <c r="D81" s="72"/>
    </row>
    <row r="82" spans="1:4">
      <c r="A82" s="21"/>
      <c r="B82" s="8"/>
      <c r="C82" s="29"/>
      <c r="D82" s="72"/>
    </row>
    <row r="83" spans="1:4">
      <c r="A83" s="21"/>
      <c r="B83" s="8"/>
      <c r="C83" s="29"/>
      <c r="D83" s="72"/>
    </row>
    <row r="84" spans="1:4">
      <c r="A84" s="21"/>
      <c r="B84" s="57"/>
      <c r="C84" s="29"/>
      <c r="D84" s="72"/>
    </row>
    <row r="85" spans="1:4">
      <c r="A85" s="21"/>
      <c r="B85" s="32"/>
      <c r="C85" s="29"/>
      <c r="D85" s="40"/>
    </row>
    <row r="86" spans="1:4">
      <c r="A86" s="21"/>
      <c r="B86" s="32"/>
      <c r="C86" s="29"/>
      <c r="D86" s="40"/>
    </row>
    <row r="87" spans="1:4">
      <c r="A87" s="21"/>
      <c r="B87" s="32"/>
      <c r="C87" s="29"/>
      <c r="D87" s="40"/>
    </row>
    <row r="88" spans="1:4">
      <c r="A88" s="21"/>
      <c r="B88" s="32"/>
      <c r="C88" s="29"/>
      <c r="D88" s="40"/>
    </row>
    <row r="89" spans="1:4">
      <c r="A89" s="21"/>
      <c r="B89" s="32"/>
      <c r="C89" s="29"/>
      <c r="D89" s="40"/>
    </row>
    <row r="90" spans="1:4">
      <c r="A90" s="21"/>
      <c r="B90" s="32"/>
      <c r="C90" s="29"/>
      <c r="D90" s="58"/>
    </row>
    <row r="91" spans="1:4">
      <c r="A91" s="21"/>
      <c r="B91" s="32"/>
      <c r="C91" s="29"/>
      <c r="D91" s="58"/>
    </row>
    <row r="92" spans="1:4">
      <c r="A92" s="19" t="s">
        <v>8</v>
      </c>
      <c r="B92" s="23">
        <f>SUM(B93:B94)</f>
        <v>0</v>
      </c>
      <c r="C92" s="20"/>
      <c r="D92" s="22"/>
    </row>
    <row r="93" spans="1:4">
      <c r="A93" s="21" t="s">
        <v>9</v>
      </c>
      <c r="B93" s="8"/>
      <c r="C93" s="29"/>
      <c r="D93" s="40"/>
    </row>
    <row r="94" spans="1:4" hidden="1">
      <c r="A94" s="21"/>
      <c r="B94" s="8"/>
      <c r="C94" s="6"/>
      <c r="D94" s="9"/>
    </row>
    <row r="95" spans="1:4" ht="51" hidden="1">
      <c r="A95" s="19" t="s">
        <v>10</v>
      </c>
      <c r="B95" s="23">
        <f>B96+B97+B98+B99</f>
        <v>0</v>
      </c>
      <c r="C95" s="20"/>
      <c r="D95" s="22"/>
    </row>
    <row r="96" spans="1:4" hidden="1">
      <c r="A96" s="21"/>
      <c r="B96" s="8"/>
      <c r="C96" s="3"/>
      <c r="D96" s="7"/>
    </row>
    <row r="97" spans="1:4" hidden="1">
      <c r="A97" s="21"/>
      <c r="B97" s="8"/>
      <c r="C97" s="29"/>
      <c r="D97" s="56"/>
    </row>
    <row r="98" spans="1:4" hidden="1">
      <c r="A98" s="21"/>
      <c r="B98" s="8"/>
      <c r="C98" s="3"/>
      <c r="D98" s="7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 ht="38.25" hidden="1">
      <c r="A106" s="19" t="s">
        <v>11</v>
      </c>
      <c r="B106" s="23"/>
      <c r="C106" s="20"/>
      <c r="D106" s="22"/>
    </row>
    <row r="107" spans="1:4" ht="25.5" hidden="1">
      <c r="A107" s="21" t="s">
        <v>12</v>
      </c>
      <c r="B107" s="23">
        <f>B108+B109+B110+B111</f>
        <v>0</v>
      </c>
      <c r="C107" s="20"/>
      <c r="D107" s="22"/>
    </row>
    <row r="108" spans="1:4" hidden="1">
      <c r="A108" s="21" t="s">
        <v>27</v>
      </c>
      <c r="B108" s="8"/>
      <c r="C108" s="3"/>
      <c r="D108" s="7"/>
    </row>
    <row r="109" spans="1:4" hidden="1">
      <c r="A109" s="59"/>
      <c r="B109" s="8"/>
      <c r="C109" s="29"/>
      <c r="D109" s="56"/>
    </row>
    <row r="110" spans="1:4" hidden="1">
      <c r="A110" s="44"/>
      <c r="B110" s="8"/>
      <c r="C110" s="3"/>
      <c r="D110" s="7"/>
    </row>
    <row r="111" spans="1:4" hidden="1">
      <c r="A111" s="21"/>
      <c r="B111" s="8"/>
      <c r="C111" s="29"/>
      <c r="D111" s="56"/>
    </row>
    <row r="112" spans="1:4" hidden="1">
      <c r="A112" s="61"/>
      <c r="B112" s="8"/>
      <c r="C112" s="29"/>
      <c r="D112" s="56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21"/>
      <c r="B117" s="46"/>
      <c r="C117" s="47"/>
      <c r="D117" s="63"/>
    </row>
    <row r="118" spans="1:4" hidden="1">
      <c r="A118" s="21"/>
      <c r="B118" s="46"/>
      <c r="C118" s="42"/>
      <c r="D118" s="63"/>
    </row>
    <row r="119" spans="1:4" hidden="1">
      <c r="A119" s="21"/>
      <c r="B119" s="48"/>
      <c r="C119" s="47"/>
      <c r="D119" s="63"/>
    </row>
    <row r="120" spans="1:4" hidden="1">
      <c r="A120" s="21"/>
      <c r="B120" s="49"/>
      <c r="C120" s="50"/>
      <c r="D120" s="64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30"/>
      <c r="D132" s="65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idden="1">
      <c r="A140" s="53"/>
      <c r="B140" s="43"/>
      <c r="C140" s="54"/>
      <c r="D140" s="67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>
      <c r="A146" s="21" t="s">
        <v>13</v>
      </c>
      <c r="B146" s="8">
        <f>B147+B148+B149</f>
        <v>0</v>
      </c>
      <c r="C146" s="3"/>
      <c r="D146" s="4"/>
    </row>
    <row r="147" spans="1:4">
      <c r="A147" s="21"/>
      <c r="B147" s="8"/>
      <c r="C147" s="3"/>
      <c r="D147" s="4"/>
    </row>
    <row r="148" spans="1:4">
      <c r="A148" s="18"/>
      <c r="B148" s="8"/>
      <c r="C148" s="3"/>
      <c r="D148" s="4"/>
    </row>
    <row r="149" spans="1:4">
      <c r="A149" s="60"/>
      <c r="B149" s="8"/>
      <c r="C149" s="3"/>
      <c r="D149" s="4"/>
    </row>
    <row r="150" spans="1:4" ht="13.5" thickBot="1">
      <c r="A150" s="37" t="s">
        <v>14</v>
      </c>
      <c r="B150" s="69">
        <f>B7+B13+B77</f>
        <v>947000</v>
      </c>
      <c r="C150" s="38"/>
      <c r="D150" s="39"/>
    </row>
    <row r="151" spans="1:4">
      <c r="A151" s="10"/>
      <c r="B151" s="10"/>
      <c r="C151" s="10"/>
      <c r="D151" s="10"/>
    </row>
  </sheetData>
  <mergeCells count="2">
    <mergeCell ref="A4:D4"/>
    <mergeCell ref="A5:D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1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891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t="18.75" hidden="1" customHeight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70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70"/>
      <c r="D20" s="58"/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/>
      <c r="D22" s="4"/>
    </row>
    <row r="23" spans="1:4" hidden="1">
      <c r="A23" s="21"/>
      <c r="B23" s="8"/>
      <c r="C23" s="70"/>
      <c r="D23" s="4"/>
    </row>
    <row r="24" spans="1:4" hidden="1">
      <c r="A24" s="21"/>
      <c r="B24" s="8"/>
      <c r="C24" s="70"/>
      <c r="D24" s="4"/>
    </row>
    <row r="25" spans="1:4" hidden="1">
      <c r="A25" s="21"/>
      <c r="B25" s="8"/>
      <c r="C25" s="70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B78+B79+B80+B81+B82+B83</f>
        <v>15186000</v>
      </c>
      <c r="C77" s="20"/>
      <c r="D77" s="22"/>
    </row>
    <row r="78" spans="1:4">
      <c r="A78" s="21"/>
      <c r="B78" s="8">
        <v>3375000</v>
      </c>
      <c r="C78" s="29" t="s">
        <v>624</v>
      </c>
      <c r="D78" s="72" t="s">
        <v>883</v>
      </c>
    </row>
    <row r="79" spans="1:4">
      <c r="A79" s="21"/>
      <c r="B79" s="8">
        <v>11811000</v>
      </c>
      <c r="C79" s="29" t="s">
        <v>624</v>
      </c>
      <c r="D79" s="72" t="s">
        <v>883</v>
      </c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8"/>
      <c r="C83" s="29"/>
      <c r="D83" s="72"/>
    </row>
    <row r="84" spans="1:4" hidden="1">
      <c r="A84" s="21"/>
      <c r="B84" s="57"/>
      <c r="C84" s="29"/>
      <c r="D84" s="72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58"/>
    </row>
    <row r="91" spans="1:4" hidden="1">
      <c r="A91" s="21"/>
      <c r="B91" s="32"/>
      <c r="C91" s="29"/>
      <c r="D91" s="58"/>
    </row>
    <row r="92" spans="1:4" hidden="1">
      <c r="A92" s="19" t="s">
        <v>8</v>
      </c>
      <c r="B92" s="23">
        <f>SUM(B93:B94)</f>
        <v>0</v>
      </c>
      <c r="C92" s="20"/>
      <c r="D92" s="22"/>
    </row>
    <row r="93" spans="1:4" hidden="1">
      <c r="A93" s="21" t="s">
        <v>9</v>
      </c>
      <c r="B93" s="8"/>
      <c r="C93" s="29"/>
      <c r="D93" s="40"/>
    </row>
    <row r="94" spans="1:4" hidden="1">
      <c r="A94" s="21"/>
      <c r="B94" s="8"/>
      <c r="C94" s="6"/>
      <c r="D94" s="9"/>
    </row>
    <row r="95" spans="1:4" ht="51" hidden="1">
      <c r="A95" s="19" t="s">
        <v>10</v>
      </c>
      <c r="B95" s="23">
        <f>B96+B97+B98+B99</f>
        <v>0</v>
      </c>
      <c r="C95" s="20"/>
      <c r="D95" s="22"/>
    </row>
    <row r="96" spans="1:4" hidden="1">
      <c r="A96" s="21"/>
      <c r="B96" s="8"/>
      <c r="C96" s="3"/>
      <c r="D96" s="7"/>
    </row>
    <row r="97" spans="1:4" hidden="1">
      <c r="A97" s="21"/>
      <c r="B97" s="8"/>
      <c r="C97" s="29"/>
      <c r="D97" s="56"/>
    </row>
    <row r="98" spans="1:4" hidden="1">
      <c r="A98" s="21"/>
      <c r="B98" s="8"/>
      <c r="C98" s="3"/>
      <c r="D98" s="7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 ht="38.25" hidden="1">
      <c r="A106" s="19" t="s">
        <v>11</v>
      </c>
      <c r="B106" s="23"/>
      <c r="C106" s="20"/>
      <c r="D106" s="22"/>
    </row>
    <row r="107" spans="1:4" ht="25.5" hidden="1">
      <c r="A107" s="21" t="s">
        <v>12</v>
      </c>
      <c r="B107" s="23">
        <f>B108+B109+B110+B111</f>
        <v>0</v>
      </c>
      <c r="C107" s="20"/>
      <c r="D107" s="22"/>
    </row>
    <row r="108" spans="1:4" hidden="1">
      <c r="A108" s="21" t="s">
        <v>27</v>
      </c>
      <c r="B108" s="8"/>
      <c r="C108" s="3"/>
      <c r="D108" s="7"/>
    </row>
    <row r="109" spans="1:4" hidden="1">
      <c r="A109" s="59"/>
      <c r="B109" s="8"/>
      <c r="C109" s="29"/>
      <c r="D109" s="56"/>
    </row>
    <row r="110" spans="1:4" hidden="1">
      <c r="A110" s="44"/>
      <c r="B110" s="8"/>
      <c r="C110" s="3"/>
      <c r="D110" s="7"/>
    </row>
    <row r="111" spans="1:4" hidden="1">
      <c r="A111" s="21"/>
      <c r="B111" s="8"/>
      <c r="C111" s="29"/>
      <c r="D111" s="56"/>
    </row>
    <row r="112" spans="1:4" hidden="1">
      <c r="A112" s="61"/>
      <c r="B112" s="8"/>
      <c r="C112" s="29"/>
      <c r="D112" s="56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21"/>
      <c r="B117" s="46"/>
      <c r="C117" s="47"/>
      <c r="D117" s="63"/>
    </row>
    <row r="118" spans="1:4" hidden="1">
      <c r="A118" s="21"/>
      <c r="B118" s="46"/>
      <c r="C118" s="42"/>
      <c r="D118" s="63"/>
    </row>
    <row r="119" spans="1:4" hidden="1">
      <c r="A119" s="21"/>
      <c r="B119" s="48"/>
      <c r="C119" s="47"/>
      <c r="D119" s="63"/>
    </row>
    <row r="120" spans="1:4" hidden="1">
      <c r="A120" s="21"/>
      <c r="B120" s="49"/>
      <c r="C120" s="50"/>
      <c r="D120" s="64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30"/>
      <c r="D132" s="65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idden="1">
      <c r="A140" s="53"/>
      <c r="B140" s="43"/>
      <c r="C140" s="54"/>
      <c r="D140" s="67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>
      <c r="A146" s="21" t="s">
        <v>13</v>
      </c>
      <c r="B146" s="8">
        <f>B147+B148+B149</f>
        <v>0</v>
      </c>
      <c r="C146" s="3"/>
      <c r="D146" s="4"/>
    </row>
    <row r="147" spans="1:4">
      <c r="A147" s="21"/>
      <c r="B147" s="8"/>
      <c r="C147" s="3"/>
      <c r="D147" s="4"/>
    </row>
    <row r="148" spans="1:4">
      <c r="A148" s="18"/>
      <c r="B148" s="8"/>
      <c r="C148" s="3"/>
      <c r="D148" s="4"/>
    </row>
    <row r="149" spans="1:4">
      <c r="A149" s="60"/>
      <c r="B149" s="8"/>
      <c r="C149" s="3"/>
      <c r="D149" s="4"/>
    </row>
    <row r="150" spans="1:4" ht="13.5" thickBot="1">
      <c r="A150" s="37" t="s">
        <v>14</v>
      </c>
      <c r="B150" s="69">
        <f>B7+B13+B77</f>
        <v>15186000</v>
      </c>
      <c r="C150" s="38"/>
      <c r="D150" s="39"/>
    </row>
    <row r="151" spans="1:4">
      <c r="A151" s="10"/>
      <c r="B151" s="10"/>
      <c r="C151" s="10"/>
      <c r="D151" s="10"/>
    </row>
  </sheetData>
  <mergeCells count="2">
    <mergeCell ref="A4:D4"/>
    <mergeCell ref="A5:D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1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884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6866154.9699999997</v>
      </c>
      <c r="C13" s="20"/>
      <c r="D13" s="55"/>
    </row>
    <row r="14" spans="1:4" ht="24">
      <c r="A14" s="21" t="s">
        <v>21</v>
      </c>
      <c r="B14" s="8">
        <v>6785006.3300000001</v>
      </c>
      <c r="C14" s="83" t="s">
        <v>885</v>
      </c>
      <c r="D14" s="58" t="s">
        <v>886</v>
      </c>
    </row>
    <row r="15" spans="1:4">
      <c r="A15" s="21"/>
      <c r="B15" s="8">
        <v>924.14</v>
      </c>
      <c r="C15" s="83" t="s">
        <v>226</v>
      </c>
      <c r="D15" s="58" t="s">
        <v>887</v>
      </c>
    </row>
    <row r="16" spans="1:4">
      <c r="A16" s="21"/>
      <c r="B16" s="8">
        <v>77052.5</v>
      </c>
      <c r="C16" s="83" t="s">
        <v>226</v>
      </c>
      <c r="D16" s="58" t="s">
        <v>888</v>
      </c>
    </row>
    <row r="17" spans="1:4">
      <c r="A17" s="21"/>
      <c r="B17" s="8">
        <v>3172</v>
      </c>
      <c r="C17" s="70" t="s">
        <v>460</v>
      </c>
      <c r="D17" s="58" t="s">
        <v>889</v>
      </c>
    </row>
    <row r="18" spans="1:4" hidden="1">
      <c r="A18" s="21"/>
      <c r="B18" s="8"/>
      <c r="C18" s="70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70"/>
      <c r="D20" s="58"/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/>
      <c r="D22" s="4"/>
    </row>
    <row r="23" spans="1:4" hidden="1">
      <c r="A23" s="21"/>
      <c r="B23" s="8"/>
      <c r="C23" s="70"/>
      <c r="D23" s="4"/>
    </row>
    <row r="24" spans="1:4" hidden="1">
      <c r="A24" s="21"/>
      <c r="B24" s="8"/>
      <c r="C24" s="70"/>
      <c r="D24" s="4"/>
    </row>
    <row r="25" spans="1:4" hidden="1">
      <c r="A25" s="21"/>
      <c r="B25" s="8"/>
      <c r="C25" s="70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B78+B79+B80+B81+B82+B83</f>
        <v>44609529</v>
      </c>
      <c r="C77" s="20"/>
      <c r="D77" s="22"/>
    </row>
    <row r="78" spans="1:4">
      <c r="A78" s="21"/>
      <c r="B78" s="8">
        <v>1373000</v>
      </c>
      <c r="C78" s="29" t="s">
        <v>624</v>
      </c>
      <c r="D78" s="72" t="s">
        <v>857</v>
      </c>
    </row>
    <row r="79" spans="1:4">
      <c r="A79" s="21"/>
      <c r="B79" s="8">
        <v>20000</v>
      </c>
      <c r="C79" s="29" t="s">
        <v>624</v>
      </c>
      <c r="D79" s="72" t="s">
        <v>857</v>
      </c>
    </row>
    <row r="80" spans="1:4">
      <c r="A80" s="21"/>
      <c r="B80" s="8">
        <v>12152000</v>
      </c>
      <c r="C80" s="29" t="s">
        <v>624</v>
      </c>
      <c r="D80" s="72" t="s">
        <v>890</v>
      </c>
    </row>
    <row r="81" spans="1:4">
      <c r="A81" s="21"/>
      <c r="B81" s="8">
        <v>31064529</v>
      </c>
      <c r="C81" s="29" t="s">
        <v>624</v>
      </c>
      <c r="D81" s="72" t="s">
        <v>890</v>
      </c>
    </row>
    <row r="82" spans="1:4" hidden="1">
      <c r="A82" s="21"/>
      <c r="B82" s="8"/>
      <c r="C82" s="29"/>
      <c r="D82" s="72"/>
    </row>
    <row r="83" spans="1:4" hidden="1">
      <c r="A83" s="21"/>
      <c r="B83" s="8"/>
      <c r="C83" s="29"/>
      <c r="D83" s="72"/>
    </row>
    <row r="84" spans="1:4" hidden="1">
      <c r="A84" s="21"/>
      <c r="B84" s="57"/>
      <c r="C84" s="29"/>
      <c r="D84" s="72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58"/>
    </row>
    <row r="91" spans="1:4" hidden="1">
      <c r="A91" s="21"/>
      <c r="B91" s="32"/>
      <c r="C91" s="29"/>
      <c r="D91" s="58"/>
    </row>
    <row r="92" spans="1:4" hidden="1">
      <c r="A92" s="19" t="s">
        <v>8</v>
      </c>
      <c r="B92" s="23">
        <f>SUM(B93:B94)</f>
        <v>0</v>
      </c>
      <c r="C92" s="20"/>
      <c r="D92" s="22"/>
    </row>
    <row r="93" spans="1:4" hidden="1">
      <c r="A93" s="21" t="s">
        <v>9</v>
      </c>
      <c r="B93" s="8"/>
      <c r="C93" s="29"/>
      <c r="D93" s="40"/>
    </row>
    <row r="94" spans="1:4" hidden="1">
      <c r="A94" s="21"/>
      <c r="B94" s="8"/>
      <c r="C94" s="6"/>
      <c r="D94" s="9"/>
    </row>
    <row r="95" spans="1:4" ht="51" hidden="1">
      <c r="A95" s="19" t="s">
        <v>10</v>
      </c>
      <c r="B95" s="23">
        <f>B96+B97+B98+B99</f>
        <v>0</v>
      </c>
      <c r="C95" s="20"/>
      <c r="D95" s="22"/>
    </row>
    <row r="96" spans="1:4" hidden="1">
      <c r="A96" s="21"/>
      <c r="B96" s="8"/>
      <c r="C96" s="3"/>
      <c r="D96" s="7"/>
    </row>
    <row r="97" spans="1:4" hidden="1">
      <c r="A97" s="21"/>
      <c r="B97" s="8"/>
      <c r="C97" s="29"/>
      <c r="D97" s="56"/>
    </row>
    <row r="98" spans="1:4" hidden="1">
      <c r="A98" s="21"/>
      <c r="B98" s="8"/>
      <c r="C98" s="3"/>
      <c r="D98" s="7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 ht="38.25" hidden="1">
      <c r="A106" s="19" t="s">
        <v>11</v>
      </c>
      <c r="B106" s="23"/>
      <c r="C106" s="20"/>
      <c r="D106" s="22"/>
    </row>
    <row r="107" spans="1:4" ht="25.5" hidden="1">
      <c r="A107" s="21" t="s">
        <v>12</v>
      </c>
      <c r="B107" s="23">
        <f>B108+B109+B110+B111</f>
        <v>0</v>
      </c>
      <c r="C107" s="20"/>
      <c r="D107" s="22"/>
    </row>
    <row r="108" spans="1:4" hidden="1">
      <c r="A108" s="21" t="s">
        <v>27</v>
      </c>
      <c r="B108" s="8"/>
      <c r="C108" s="3"/>
      <c r="D108" s="7"/>
    </row>
    <row r="109" spans="1:4" hidden="1">
      <c r="A109" s="59"/>
      <c r="B109" s="8"/>
      <c r="C109" s="29"/>
      <c r="D109" s="56"/>
    </row>
    <row r="110" spans="1:4" hidden="1">
      <c r="A110" s="44"/>
      <c r="B110" s="8"/>
      <c r="C110" s="3"/>
      <c r="D110" s="7"/>
    </row>
    <row r="111" spans="1:4" hidden="1">
      <c r="A111" s="21"/>
      <c r="B111" s="8"/>
      <c r="C111" s="29"/>
      <c r="D111" s="56"/>
    </row>
    <row r="112" spans="1:4" hidden="1">
      <c r="A112" s="61"/>
      <c r="B112" s="8"/>
      <c r="C112" s="29"/>
      <c r="D112" s="56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21"/>
      <c r="B117" s="46"/>
      <c r="C117" s="47"/>
      <c r="D117" s="63"/>
    </row>
    <row r="118" spans="1:4" hidden="1">
      <c r="A118" s="21"/>
      <c r="B118" s="46"/>
      <c r="C118" s="42"/>
      <c r="D118" s="63"/>
    </row>
    <row r="119" spans="1:4" hidden="1">
      <c r="A119" s="21"/>
      <c r="B119" s="48"/>
      <c r="C119" s="47"/>
      <c r="D119" s="63"/>
    </row>
    <row r="120" spans="1:4" hidden="1">
      <c r="A120" s="21"/>
      <c r="B120" s="49"/>
      <c r="C120" s="50"/>
      <c r="D120" s="64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30"/>
      <c r="D132" s="65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idden="1">
      <c r="A140" s="53"/>
      <c r="B140" s="43"/>
      <c r="C140" s="54"/>
      <c r="D140" s="67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>
      <c r="A146" s="21" t="s">
        <v>13</v>
      </c>
      <c r="B146" s="8">
        <f>B147+B148+B149</f>
        <v>0</v>
      </c>
      <c r="C146" s="3"/>
      <c r="D146" s="4"/>
    </row>
    <row r="147" spans="1:4">
      <c r="A147" s="21"/>
      <c r="B147" s="8"/>
      <c r="C147" s="3"/>
      <c r="D147" s="4"/>
    </row>
    <row r="148" spans="1:4">
      <c r="A148" s="18"/>
      <c r="B148" s="8"/>
      <c r="C148" s="3"/>
      <c r="D148" s="4"/>
    </row>
    <row r="149" spans="1:4">
      <c r="A149" s="60"/>
      <c r="B149" s="8"/>
      <c r="C149" s="3"/>
      <c r="D149" s="4"/>
    </row>
    <row r="150" spans="1:4" ht="13.5" thickBot="1">
      <c r="A150" s="37" t="s">
        <v>14</v>
      </c>
      <c r="B150" s="69">
        <f>B7+B13+B77</f>
        <v>51475683.969999999</v>
      </c>
      <c r="C150" s="38"/>
      <c r="D150" s="39"/>
    </row>
    <row r="151" spans="1:4">
      <c r="A151" s="10"/>
      <c r="B151" s="10"/>
      <c r="C151" s="10"/>
      <c r="D151" s="10"/>
    </row>
  </sheetData>
  <mergeCells count="2">
    <mergeCell ref="A4:D4"/>
    <mergeCell ref="A5:D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877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54028.07</v>
      </c>
      <c r="C13" s="20"/>
      <c r="D13" s="55"/>
    </row>
    <row r="14" spans="1:4">
      <c r="A14" s="21" t="s">
        <v>21</v>
      </c>
      <c r="B14" s="8">
        <v>273.7</v>
      </c>
      <c r="C14" s="83" t="s">
        <v>196</v>
      </c>
      <c r="D14" s="58" t="s">
        <v>878</v>
      </c>
    </row>
    <row r="15" spans="1:4">
      <c r="A15" s="21"/>
      <c r="B15" s="8">
        <v>333.2</v>
      </c>
      <c r="C15" s="83" t="s">
        <v>879</v>
      </c>
      <c r="D15" s="58" t="s">
        <v>880</v>
      </c>
    </row>
    <row r="16" spans="1:4" ht="24">
      <c r="A16" s="21"/>
      <c r="B16" s="8">
        <v>53421.17</v>
      </c>
      <c r="C16" s="83" t="s">
        <v>881</v>
      </c>
      <c r="D16" s="58" t="s">
        <v>882</v>
      </c>
    </row>
    <row r="17" spans="1:4" hidden="1">
      <c r="A17" s="21"/>
      <c r="B17" s="8"/>
      <c r="C17" s="70"/>
      <c r="D17" s="58"/>
    </row>
    <row r="18" spans="1:4" hidden="1">
      <c r="A18" s="21"/>
      <c r="B18" s="8"/>
      <c r="C18" s="70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70"/>
      <c r="D20" s="58"/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/>
      <c r="D22" s="4"/>
    </row>
    <row r="23" spans="1:4" hidden="1">
      <c r="A23" s="21"/>
      <c r="B23" s="8"/>
      <c r="C23" s="70"/>
      <c r="D23" s="4"/>
    </row>
    <row r="24" spans="1:4" hidden="1">
      <c r="A24" s="21"/>
      <c r="B24" s="8"/>
      <c r="C24" s="70"/>
      <c r="D24" s="4"/>
    </row>
    <row r="25" spans="1:4" hidden="1">
      <c r="A25" s="21"/>
      <c r="B25" s="8"/>
      <c r="C25" s="70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2908000</v>
      </c>
      <c r="C77" s="20"/>
      <c r="D77" s="22"/>
    </row>
    <row r="78" spans="1:4">
      <c r="A78" s="21"/>
      <c r="B78" s="8">
        <v>59000</v>
      </c>
      <c r="C78" s="29" t="s">
        <v>624</v>
      </c>
      <c r="D78" s="72" t="s">
        <v>883</v>
      </c>
    </row>
    <row r="79" spans="1:4">
      <c r="A79" s="21"/>
      <c r="B79" s="8">
        <v>20000</v>
      </c>
      <c r="C79" s="29" t="s">
        <v>624</v>
      </c>
      <c r="D79" s="72" t="s">
        <v>883</v>
      </c>
    </row>
    <row r="80" spans="1:4">
      <c r="A80" s="21"/>
      <c r="B80" s="8">
        <v>2829000</v>
      </c>
      <c r="C80" s="29" t="s">
        <v>624</v>
      </c>
      <c r="D80" s="72" t="s">
        <v>883</v>
      </c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2962028.07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65" t="s">
        <v>0</v>
      </c>
      <c r="B5" s="265"/>
      <c r="C5" s="265"/>
      <c r="D5" s="265"/>
    </row>
    <row r="6" spans="1:4">
      <c r="A6" s="265" t="s">
        <v>90</v>
      </c>
      <c r="B6" s="265"/>
      <c r="C6" s="265"/>
      <c r="D6" s="265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0</v>
      </c>
      <c r="C15" s="20"/>
      <c r="D15" s="55"/>
    </row>
    <row r="16" spans="1:4">
      <c r="A16" s="21" t="s">
        <v>21</v>
      </c>
      <c r="B16" s="71"/>
      <c r="C16" s="70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29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6057000</v>
      </c>
      <c r="C79" s="20"/>
      <c r="D79" s="22"/>
    </row>
    <row r="80" spans="1:4">
      <c r="A80" s="21"/>
      <c r="B80" s="57">
        <v>5184000</v>
      </c>
      <c r="C80" s="29" t="s">
        <v>48</v>
      </c>
      <c r="D80" s="29" t="s">
        <v>91</v>
      </c>
    </row>
    <row r="81" spans="1:4">
      <c r="A81" s="21"/>
      <c r="B81" s="57">
        <v>873000</v>
      </c>
      <c r="C81" s="29" t="s">
        <v>48</v>
      </c>
      <c r="D81" s="29" t="s">
        <v>91</v>
      </c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/>
      <c r="C147" s="70"/>
      <c r="D147" s="58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6057000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66" t="s">
        <v>25</v>
      </c>
      <c r="D155" s="266"/>
    </row>
    <row r="156" spans="1:4">
      <c r="A156" s="1" t="s">
        <v>18</v>
      </c>
      <c r="B156" s="1"/>
      <c r="C156" s="266" t="s">
        <v>22</v>
      </c>
      <c r="D156" s="266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21249" r:id="rId3">
          <objectPr defaultSize="0" autoPict="0" r:id="rId4">
            <anchor moveWithCells="1" sizeWithCells="1">
              <from>
                <xdr:col>0</xdr:col>
                <xdr:colOff>390525</xdr:colOff>
                <xdr:row>0</xdr:row>
                <xdr:rowOff>114300</xdr:rowOff>
              </from>
              <to>
                <xdr:col>0</xdr:col>
                <xdr:colOff>1152525</xdr:colOff>
                <xdr:row>3</xdr:row>
                <xdr:rowOff>133350</xdr:rowOff>
              </to>
            </anchor>
          </objectPr>
        </oleObject>
      </mc:Choice>
      <mc:Fallback>
        <oleObject progId="Word.Picture.8" shapeId="821249" r:id="rId3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869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26982.22</v>
      </c>
      <c r="C13" s="20"/>
      <c r="D13" s="55"/>
    </row>
    <row r="14" spans="1:4">
      <c r="A14" s="21" t="s">
        <v>21</v>
      </c>
      <c r="B14" s="8">
        <v>3320.95</v>
      </c>
      <c r="C14" s="83" t="s">
        <v>615</v>
      </c>
      <c r="D14" s="58" t="s">
        <v>870</v>
      </c>
    </row>
    <row r="15" spans="1:4">
      <c r="A15" s="21"/>
      <c r="B15" s="8">
        <v>1487.5</v>
      </c>
      <c r="C15" s="83" t="s">
        <v>871</v>
      </c>
      <c r="D15" s="58" t="s">
        <v>327</v>
      </c>
    </row>
    <row r="16" spans="1:4">
      <c r="A16" s="21"/>
      <c r="B16" s="8">
        <v>1309</v>
      </c>
      <c r="C16" s="83" t="s">
        <v>682</v>
      </c>
      <c r="D16" s="58" t="s">
        <v>872</v>
      </c>
    </row>
    <row r="17" spans="1:4">
      <c r="A17" s="21"/>
      <c r="B17" s="8">
        <v>2694.1</v>
      </c>
      <c r="C17" s="70" t="s">
        <v>873</v>
      </c>
      <c r="D17" s="58" t="s">
        <v>874</v>
      </c>
    </row>
    <row r="18" spans="1:4">
      <c r="A18" s="21"/>
      <c r="B18" s="8">
        <v>1660.67</v>
      </c>
      <c r="C18" s="70" t="s">
        <v>873</v>
      </c>
      <c r="D18" s="58" t="s">
        <v>874</v>
      </c>
    </row>
    <row r="19" spans="1:4">
      <c r="A19" s="21"/>
      <c r="B19" s="8">
        <v>11520</v>
      </c>
      <c r="C19" s="70" t="s">
        <v>875</v>
      </c>
      <c r="D19" s="58" t="s">
        <v>175</v>
      </c>
    </row>
    <row r="20" spans="1:4">
      <c r="A20" s="21"/>
      <c r="B20" s="8">
        <v>4990</v>
      </c>
      <c r="C20" s="70" t="s">
        <v>875</v>
      </c>
      <c r="D20" s="58" t="s">
        <v>176</v>
      </c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/>
      <c r="D22" s="4"/>
    </row>
    <row r="23" spans="1:4" hidden="1">
      <c r="A23" s="21"/>
      <c r="B23" s="8"/>
      <c r="C23" s="70"/>
      <c r="D23" s="4"/>
    </row>
    <row r="24" spans="1:4" hidden="1">
      <c r="A24" s="21"/>
      <c r="B24" s="8"/>
      <c r="C24" s="70"/>
      <c r="D24" s="4"/>
    </row>
    <row r="25" spans="1:4" hidden="1">
      <c r="A25" s="21"/>
      <c r="B25" s="8"/>
      <c r="C25" s="70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159837</v>
      </c>
      <c r="C77" s="20"/>
      <c r="D77" s="22"/>
    </row>
    <row r="78" spans="1:4">
      <c r="A78" s="21"/>
      <c r="B78" s="8">
        <v>159837</v>
      </c>
      <c r="C78" s="29" t="s">
        <v>217</v>
      </c>
      <c r="D78" s="72" t="s">
        <v>876</v>
      </c>
    </row>
    <row r="79" spans="1:4" hidden="1">
      <c r="A79" s="21"/>
      <c r="B79" s="8"/>
      <c r="C79" s="29"/>
      <c r="D79" s="72"/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186819.22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859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45922.32</v>
      </c>
      <c r="C13" s="20"/>
      <c r="D13" s="55"/>
    </row>
    <row r="14" spans="1:4">
      <c r="A14" s="21" t="s">
        <v>21</v>
      </c>
      <c r="B14" s="8">
        <v>20500.7</v>
      </c>
      <c r="C14" s="83" t="s">
        <v>615</v>
      </c>
      <c r="D14" s="58" t="s">
        <v>860</v>
      </c>
    </row>
    <row r="15" spans="1:4">
      <c r="A15" s="21"/>
      <c r="B15" s="8">
        <v>4736.2</v>
      </c>
      <c r="C15" s="83" t="s">
        <v>350</v>
      </c>
      <c r="D15" s="58" t="s">
        <v>861</v>
      </c>
    </row>
    <row r="16" spans="1:4" ht="24">
      <c r="A16" s="21"/>
      <c r="B16" s="8">
        <v>9945.9</v>
      </c>
      <c r="C16" s="83" t="s">
        <v>862</v>
      </c>
      <c r="D16" s="58" t="s">
        <v>863</v>
      </c>
    </row>
    <row r="17" spans="1:4" ht="25.5">
      <c r="A17" s="21"/>
      <c r="B17" s="8">
        <v>6923</v>
      </c>
      <c r="C17" s="70" t="s">
        <v>456</v>
      </c>
      <c r="D17" s="58" t="s">
        <v>155</v>
      </c>
    </row>
    <row r="18" spans="1:4" ht="38.25">
      <c r="A18" s="21"/>
      <c r="B18" s="8">
        <v>628.32000000000005</v>
      </c>
      <c r="C18" s="70" t="s">
        <v>864</v>
      </c>
      <c r="D18" s="58" t="s">
        <v>865</v>
      </c>
    </row>
    <row r="19" spans="1:4" ht="25.5">
      <c r="A19" s="21"/>
      <c r="B19" s="8">
        <v>321</v>
      </c>
      <c r="C19" s="70" t="s">
        <v>695</v>
      </c>
      <c r="D19" s="58" t="s">
        <v>866</v>
      </c>
    </row>
    <row r="20" spans="1:4" ht="25.5">
      <c r="A20" s="21"/>
      <c r="B20" s="8">
        <v>2785.2</v>
      </c>
      <c r="C20" s="70" t="s">
        <v>867</v>
      </c>
      <c r="D20" s="58" t="s">
        <v>868</v>
      </c>
    </row>
    <row r="21" spans="1:4">
      <c r="A21" s="21"/>
      <c r="B21" s="8"/>
      <c r="C21" s="70"/>
      <c r="D21" s="58"/>
    </row>
    <row r="22" spans="1:4">
      <c r="A22" s="21"/>
      <c r="B22" s="8"/>
      <c r="C22" s="70"/>
      <c r="D22" s="4"/>
    </row>
    <row r="23" spans="1:4">
      <c r="A23" s="21"/>
      <c r="B23" s="8"/>
      <c r="C23" s="70"/>
      <c r="D23" s="4"/>
    </row>
    <row r="24" spans="1:4">
      <c r="A24" s="21"/>
      <c r="B24" s="8"/>
      <c r="C24" s="70"/>
      <c r="D24" s="4"/>
    </row>
    <row r="25" spans="1:4">
      <c r="A25" s="21"/>
      <c r="B25" s="8">
        <v>82</v>
      </c>
      <c r="C25" s="70" t="s">
        <v>636</v>
      </c>
      <c r="D25" s="4" t="s">
        <v>738</v>
      </c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 hidden="1">
      <c r="A77" s="19" t="s">
        <v>7</v>
      </c>
      <c r="B77" s="68">
        <f>B78+B79+B80+B81+B82</f>
        <v>0</v>
      </c>
      <c r="C77" s="20"/>
      <c r="D77" s="22"/>
    </row>
    <row r="78" spans="1:4" hidden="1">
      <c r="A78" s="21"/>
      <c r="B78" s="8"/>
      <c r="C78" s="29"/>
      <c r="D78" s="72"/>
    </row>
    <row r="79" spans="1:4" hidden="1">
      <c r="A79" s="21"/>
      <c r="B79" s="8"/>
      <c r="C79" s="29"/>
      <c r="D79" s="72"/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45922.32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846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961102</v>
      </c>
      <c r="C7" s="26"/>
      <c r="D7" s="27"/>
    </row>
    <row r="8" spans="1:4">
      <c r="A8" s="21" t="s">
        <v>4</v>
      </c>
      <c r="B8" s="8">
        <v>961102</v>
      </c>
      <c r="C8" s="3" t="s">
        <v>847</v>
      </c>
      <c r="D8" s="4" t="s">
        <v>848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13542536.699999999</v>
      </c>
      <c r="C13" s="20"/>
      <c r="D13" s="55"/>
    </row>
    <row r="14" spans="1:4">
      <c r="A14" s="21" t="s">
        <v>21</v>
      </c>
      <c r="B14" s="8">
        <v>47842</v>
      </c>
      <c r="C14" s="83" t="s">
        <v>357</v>
      </c>
      <c r="D14" s="58" t="s">
        <v>849</v>
      </c>
    </row>
    <row r="15" spans="1:4">
      <c r="A15" s="21"/>
      <c r="B15" s="8">
        <v>5000</v>
      </c>
      <c r="C15" s="83" t="s">
        <v>850</v>
      </c>
      <c r="D15" s="58" t="s">
        <v>851</v>
      </c>
    </row>
    <row r="16" spans="1:4">
      <c r="A16" s="21"/>
      <c r="B16" s="8">
        <v>0.01</v>
      </c>
      <c r="C16" s="83" t="s">
        <v>852</v>
      </c>
      <c r="D16" s="58" t="s">
        <v>853</v>
      </c>
    </row>
    <row r="17" spans="1:4">
      <c r="A17" s="21"/>
      <c r="B17" s="8">
        <v>9056.25</v>
      </c>
      <c r="C17" s="70" t="s">
        <v>156</v>
      </c>
      <c r="D17" s="58" t="s">
        <v>854</v>
      </c>
    </row>
    <row r="18" spans="1:4">
      <c r="A18" s="21"/>
      <c r="B18" s="8">
        <v>35972.26</v>
      </c>
      <c r="C18" s="70" t="s">
        <v>156</v>
      </c>
      <c r="D18" s="58" t="s">
        <v>855</v>
      </c>
    </row>
    <row r="19" spans="1:4">
      <c r="A19" s="21"/>
      <c r="B19" s="8">
        <v>13444666.18</v>
      </c>
      <c r="C19" s="70" t="s">
        <v>226</v>
      </c>
      <c r="D19" s="58" t="s">
        <v>856</v>
      </c>
    </row>
    <row r="20" spans="1:4" hidden="1">
      <c r="A20" s="21"/>
      <c r="B20" s="8"/>
      <c r="C20" s="70"/>
      <c r="D20" s="58"/>
    </row>
    <row r="21" spans="1:4" hidden="1">
      <c r="A21" s="21"/>
      <c r="B21" s="8"/>
      <c r="C21" s="70"/>
      <c r="D21" s="58"/>
    </row>
    <row r="22" spans="1:4" hidden="1">
      <c r="A22" s="21"/>
      <c r="B22" s="8"/>
      <c r="C22" s="70"/>
      <c r="D22" s="4"/>
    </row>
    <row r="23" spans="1:4" hidden="1">
      <c r="A23" s="21"/>
      <c r="B23" s="8"/>
      <c r="C23" s="70"/>
      <c r="D23" s="4"/>
    </row>
    <row r="24" spans="1:4" hidden="1">
      <c r="A24" s="21"/>
      <c r="B24" s="8"/>
      <c r="C24" s="70"/>
      <c r="D24" s="4"/>
    </row>
    <row r="25" spans="1:4" hidden="1">
      <c r="A25" s="21"/>
      <c r="B25" s="8"/>
      <c r="C25" s="70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1694000</v>
      </c>
      <c r="C77" s="20"/>
      <c r="D77" s="22"/>
    </row>
    <row r="78" spans="1:4">
      <c r="A78" s="21"/>
      <c r="B78" s="8">
        <v>195000</v>
      </c>
      <c r="C78" s="29" t="s">
        <v>624</v>
      </c>
      <c r="D78" s="72" t="s">
        <v>857</v>
      </c>
    </row>
    <row r="79" spans="1:4">
      <c r="A79" s="21"/>
      <c r="B79" s="8">
        <v>94000</v>
      </c>
      <c r="C79" s="29" t="s">
        <v>624</v>
      </c>
      <c r="D79" s="72" t="s">
        <v>858</v>
      </c>
    </row>
    <row r="80" spans="1:4">
      <c r="A80" s="21"/>
      <c r="B80" s="8">
        <v>547000</v>
      </c>
      <c r="C80" s="29" t="s">
        <v>624</v>
      </c>
      <c r="D80" s="72" t="s">
        <v>858</v>
      </c>
    </row>
    <row r="81" spans="1:4">
      <c r="A81" s="21"/>
      <c r="B81" s="8">
        <v>858000</v>
      </c>
      <c r="C81" s="29" t="s">
        <v>624</v>
      </c>
      <c r="D81" s="72" t="s">
        <v>858</v>
      </c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16197638.699999999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832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1223880</v>
      </c>
      <c r="C7" s="26"/>
      <c r="D7" s="27"/>
    </row>
    <row r="8" spans="1:4">
      <c r="A8" s="21" t="s">
        <v>4</v>
      </c>
      <c r="B8" s="8">
        <v>1223880</v>
      </c>
      <c r="C8" s="3" t="s">
        <v>342</v>
      </c>
      <c r="D8" s="4" t="s">
        <v>833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119626.51</v>
      </c>
      <c r="C13" s="20"/>
      <c r="D13" s="55"/>
    </row>
    <row r="14" spans="1:4">
      <c r="A14" s="21" t="s">
        <v>21</v>
      </c>
      <c r="B14" s="8">
        <v>4379.2</v>
      </c>
      <c r="C14" s="83" t="s">
        <v>777</v>
      </c>
      <c r="D14" s="58" t="s">
        <v>619</v>
      </c>
    </row>
    <row r="15" spans="1:4">
      <c r="A15" s="21"/>
      <c r="B15" s="8">
        <v>385.56</v>
      </c>
      <c r="C15" s="83" t="s">
        <v>85</v>
      </c>
      <c r="D15" s="58" t="s">
        <v>583</v>
      </c>
    </row>
    <row r="16" spans="1:4">
      <c r="A16" s="21"/>
      <c r="B16" s="8">
        <v>1699.32</v>
      </c>
      <c r="C16" s="83" t="s">
        <v>32</v>
      </c>
      <c r="D16" s="58" t="s">
        <v>834</v>
      </c>
    </row>
    <row r="17" spans="1:4" ht="25.5">
      <c r="A17" s="21"/>
      <c r="B17" s="8">
        <v>2557.39</v>
      </c>
      <c r="C17" s="70" t="s">
        <v>835</v>
      </c>
      <c r="D17" s="58" t="s">
        <v>836</v>
      </c>
    </row>
    <row r="18" spans="1:4">
      <c r="A18" s="21"/>
      <c r="B18" s="8">
        <v>25740.06</v>
      </c>
      <c r="C18" s="70" t="s">
        <v>424</v>
      </c>
      <c r="D18" s="58" t="s">
        <v>837</v>
      </c>
    </row>
    <row r="19" spans="1:4">
      <c r="A19" s="21"/>
      <c r="B19" s="8">
        <v>19902.810000000001</v>
      </c>
      <c r="C19" s="70" t="s">
        <v>424</v>
      </c>
      <c r="D19" s="58" t="s">
        <v>838</v>
      </c>
    </row>
    <row r="20" spans="1:4">
      <c r="A20" s="21"/>
      <c r="B20" s="8">
        <v>5290.79</v>
      </c>
      <c r="C20" s="70" t="s">
        <v>424</v>
      </c>
      <c r="D20" s="58" t="s">
        <v>839</v>
      </c>
    </row>
    <row r="21" spans="1:4">
      <c r="A21" s="21"/>
      <c r="B21" s="8">
        <v>9832.23</v>
      </c>
      <c r="C21" s="70" t="s">
        <v>424</v>
      </c>
      <c r="D21" s="58" t="s">
        <v>840</v>
      </c>
    </row>
    <row r="22" spans="1:4">
      <c r="A22" s="21"/>
      <c r="B22" s="8">
        <v>20862.18</v>
      </c>
      <c r="C22" s="70" t="s">
        <v>424</v>
      </c>
      <c r="D22" s="4" t="s">
        <v>841</v>
      </c>
    </row>
    <row r="23" spans="1:4">
      <c r="A23" s="21"/>
      <c r="B23" s="8">
        <v>8104.7</v>
      </c>
      <c r="C23" s="70" t="s">
        <v>424</v>
      </c>
      <c r="D23" s="4" t="s">
        <v>842</v>
      </c>
    </row>
    <row r="24" spans="1:4">
      <c r="A24" s="21"/>
      <c r="B24" s="8">
        <v>16462.79</v>
      </c>
      <c r="C24" s="70" t="s">
        <v>424</v>
      </c>
      <c r="D24" s="4" t="s">
        <v>843</v>
      </c>
    </row>
    <row r="25" spans="1:4">
      <c r="A25" s="21"/>
      <c r="B25" s="8">
        <v>4409.4799999999996</v>
      </c>
      <c r="C25" s="70" t="s">
        <v>424</v>
      </c>
      <c r="D25" s="4" t="s">
        <v>844</v>
      </c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3816000</v>
      </c>
      <c r="C77" s="20"/>
      <c r="D77" s="22"/>
    </row>
    <row r="78" spans="1:4">
      <c r="A78" s="21"/>
      <c r="B78" s="8">
        <v>2199000</v>
      </c>
      <c r="C78" s="29" t="s">
        <v>624</v>
      </c>
      <c r="D78" s="72" t="s">
        <v>845</v>
      </c>
    </row>
    <row r="79" spans="1:4">
      <c r="A79" s="21"/>
      <c r="B79" s="8">
        <v>1617000</v>
      </c>
      <c r="C79" s="29" t="s">
        <v>624</v>
      </c>
      <c r="D79" s="72" t="s">
        <v>845</v>
      </c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5159506.51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9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826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103087.4</v>
      </c>
      <c r="C13" s="20"/>
      <c r="D13" s="55"/>
    </row>
    <row r="14" spans="1:4">
      <c r="A14" s="21" t="s">
        <v>21</v>
      </c>
      <c r="B14" s="8">
        <v>34</v>
      </c>
      <c r="C14" s="83" t="s">
        <v>676</v>
      </c>
      <c r="D14" s="58" t="s">
        <v>827</v>
      </c>
    </row>
    <row r="15" spans="1:4">
      <c r="A15" s="21"/>
      <c r="B15" s="8">
        <v>13.3</v>
      </c>
      <c r="C15" s="83" t="s">
        <v>676</v>
      </c>
      <c r="D15" s="58" t="s">
        <v>827</v>
      </c>
    </row>
    <row r="16" spans="1:4">
      <c r="A16" s="21"/>
      <c r="B16" s="8">
        <v>746.3</v>
      </c>
      <c r="C16" s="83" t="s">
        <v>676</v>
      </c>
      <c r="D16" s="58" t="s">
        <v>827</v>
      </c>
    </row>
    <row r="17" spans="1:4">
      <c r="A17" s="21"/>
      <c r="B17" s="8">
        <v>21670</v>
      </c>
      <c r="C17" s="70" t="s">
        <v>510</v>
      </c>
      <c r="D17" s="58" t="s">
        <v>828</v>
      </c>
    </row>
    <row r="18" spans="1:4">
      <c r="A18" s="21"/>
      <c r="B18" s="8">
        <v>38468</v>
      </c>
      <c r="C18" s="70" t="s">
        <v>510</v>
      </c>
      <c r="D18" s="58" t="s">
        <v>829</v>
      </c>
    </row>
    <row r="19" spans="1:4">
      <c r="A19" s="21"/>
      <c r="B19" s="8">
        <v>5135.5</v>
      </c>
      <c r="C19" s="70" t="s">
        <v>510</v>
      </c>
      <c r="D19" s="58" t="s">
        <v>828</v>
      </c>
    </row>
    <row r="20" spans="1:4">
      <c r="A20" s="21"/>
      <c r="B20" s="8">
        <v>13480.02</v>
      </c>
      <c r="C20" s="70" t="s">
        <v>510</v>
      </c>
      <c r="D20" s="58" t="s">
        <v>829</v>
      </c>
    </row>
    <row r="21" spans="1:4">
      <c r="A21" s="21"/>
      <c r="B21" s="8">
        <v>2218.25</v>
      </c>
      <c r="C21" s="70" t="s">
        <v>510</v>
      </c>
      <c r="D21" s="4" t="s">
        <v>830</v>
      </c>
    </row>
    <row r="22" spans="1:4">
      <c r="A22" s="21"/>
      <c r="B22" s="8">
        <v>2230.6799999999998</v>
      </c>
      <c r="C22" s="3" t="s">
        <v>831</v>
      </c>
      <c r="D22" s="4" t="s">
        <v>151</v>
      </c>
    </row>
    <row r="23" spans="1:4">
      <c r="A23" s="21"/>
      <c r="B23" s="8">
        <v>3548.76</v>
      </c>
      <c r="C23" s="3" t="s">
        <v>233</v>
      </c>
      <c r="D23" s="4" t="s">
        <v>151</v>
      </c>
    </row>
    <row r="24" spans="1:4">
      <c r="A24" s="21"/>
      <c r="B24" s="8">
        <v>2705.21</v>
      </c>
      <c r="C24" s="3" t="s">
        <v>498</v>
      </c>
      <c r="D24" s="4" t="s">
        <v>151</v>
      </c>
    </row>
    <row r="25" spans="1:4">
      <c r="A25" s="21"/>
      <c r="B25" s="8">
        <v>5042.5200000000004</v>
      </c>
      <c r="C25" s="3" t="s">
        <v>443</v>
      </c>
      <c r="D25" s="4" t="s">
        <v>151</v>
      </c>
    </row>
    <row r="26" spans="1:4">
      <c r="A26" s="21"/>
      <c r="B26" s="8">
        <v>1941.18</v>
      </c>
      <c r="C26" s="3" t="s">
        <v>831</v>
      </c>
      <c r="D26" s="4" t="s">
        <v>151</v>
      </c>
    </row>
    <row r="27" spans="1:4">
      <c r="A27" s="21"/>
      <c r="B27" s="8">
        <v>2693</v>
      </c>
      <c r="C27" s="3" t="s">
        <v>831</v>
      </c>
      <c r="D27" s="4" t="s">
        <v>151</v>
      </c>
    </row>
    <row r="28" spans="1:4">
      <c r="A28" s="21"/>
      <c r="B28" s="8">
        <v>3126.68</v>
      </c>
      <c r="C28" s="3" t="s">
        <v>193</v>
      </c>
      <c r="D28" s="4" t="s">
        <v>151</v>
      </c>
    </row>
    <row r="29" spans="1:4">
      <c r="A29" s="21"/>
      <c r="B29" s="8">
        <v>34</v>
      </c>
      <c r="C29" s="3" t="s">
        <v>676</v>
      </c>
      <c r="D29" s="4" t="s">
        <v>827</v>
      </c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 hidden="1">
      <c r="A77" s="19" t="s">
        <v>7</v>
      </c>
      <c r="B77" s="68">
        <f>B78+B79+B80+B81+B82</f>
        <v>0</v>
      </c>
      <c r="C77" s="20"/>
      <c r="D77" s="22"/>
    </row>
    <row r="78" spans="1:4" hidden="1">
      <c r="A78" s="21"/>
      <c r="B78" s="8"/>
      <c r="C78" s="29"/>
      <c r="D78" s="72"/>
    </row>
    <row r="79" spans="1:4" hidden="1">
      <c r="A79" s="21"/>
      <c r="B79" s="8"/>
      <c r="C79" s="29"/>
      <c r="D79" s="72"/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103087.4</v>
      </c>
      <c r="C149" s="38"/>
      <c r="D149" s="39"/>
    </row>
  </sheetData>
  <mergeCells count="2">
    <mergeCell ref="A4:D4"/>
    <mergeCell ref="A5:D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824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SUM(B14:B19)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18075000</v>
      </c>
      <c r="C77" s="20"/>
      <c r="D77" s="22"/>
    </row>
    <row r="78" spans="1:4">
      <c r="A78" s="21"/>
      <c r="B78" s="8">
        <v>8106000</v>
      </c>
      <c r="C78" s="29" t="s">
        <v>624</v>
      </c>
      <c r="D78" s="72" t="s">
        <v>818</v>
      </c>
    </row>
    <row r="79" spans="1:4">
      <c r="A79" s="21"/>
      <c r="B79" s="8">
        <v>9969000</v>
      </c>
      <c r="C79" s="29" t="s">
        <v>624</v>
      </c>
      <c r="D79" s="72" t="s">
        <v>825</v>
      </c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18075000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819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SUM(B14:B19)</f>
        <v>61598.05</v>
      </c>
      <c r="C13" s="20"/>
      <c r="D13" s="55"/>
    </row>
    <row r="14" spans="1:4">
      <c r="A14" s="21" t="s">
        <v>21</v>
      </c>
      <c r="B14" s="8">
        <v>7673.52</v>
      </c>
      <c r="C14" s="83" t="s">
        <v>456</v>
      </c>
      <c r="D14" s="58" t="s">
        <v>155</v>
      </c>
    </row>
    <row r="15" spans="1:4">
      <c r="A15" s="21"/>
      <c r="B15" s="8">
        <v>1505.35</v>
      </c>
      <c r="C15" s="29" t="s">
        <v>820</v>
      </c>
      <c r="D15" s="58" t="s">
        <v>821</v>
      </c>
    </row>
    <row r="16" spans="1:4">
      <c r="A16" s="21"/>
      <c r="B16" s="8">
        <v>17067.939999999999</v>
      </c>
      <c r="C16" s="29" t="s">
        <v>424</v>
      </c>
      <c r="D16" s="58" t="s">
        <v>359</v>
      </c>
    </row>
    <row r="17" spans="1:4">
      <c r="A17" s="21"/>
      <c r="B17" s="8">
        <v>19402.580000000002</v>
      </c>
      <c r="C17" s="70" t="s">
        <v>424</v>
      </c>
      <c r="D17" s="58" t="s">
        <v>822</v>
      </c>
    </row>
    <row r="18" spans="1:4">
      <c r="A18" s="21"/>
      <c r="B18" s="8">
        <v>7713.66</v>
      </c>
      <c r="C18" s="29" t="s">
        <v>424</v>
      </c>
      <c r="D18" s="58" t="s">
        <v>823</v>
      </c>
    </row>
    <row r="19" spans="1:4">
      <c r="A19" s="21"/>
      <c r="B19" s="8">
        <v>8235</v>
      </c>
      <c r="C19" s="3" t="s">
        <v>460</v>
      </c>
      <c r="D19" s="4" t="s">
        <v>182</v>
      </c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311000</v>
      </c>
      <c r="C77" s="20"/>
      <c r="D77" s="22"/>
    </row>
    <row r="78" spans="1:4">
      <c r="A78" s="21"/>
      <c r="B78" s="8">
        <v>185000</v>
      </c>
      <c r="C78" s="29" t="s">
        <v>624</v>
      </c>
      <c r="D78" s="72" t="s">
        <v>817</v>
      </c>
    </row>
    <row r="79" spans="1:4">
      <c r="A79" s="21"/>
      <c r="B79" s="8">
        <v>126000</v>
      </c>
      <c r="C79" s="29" t="s">
        <v>624</v>
      </c>
      <c r="D79" s="72" t="s">
        <v>818</v>
      </c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372598.05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813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1132</v>
      </c>
      <c r="C7" s="26"/>
      <c r="D7" s="27"/>
    </row>
    <row r="8" spans="1:4">
      <c r="A8" s="21" t="s">
        <v>4</v>
      </c>
      <c r="B8" s="8">
        <v>1107</v>
      </c>
      <c r="C8" s="3" t="s">
        <v>467</v>
      </c>
      <c r="D8" s="4" t="s">
        <v>814</v>
      </c>
    </row>
    <row r="9" spans="1:4">
      <c r="A9" s="21" t="s">
        <v>4</v>
      </c>
      <c r="B9" s="8">
        <v>25</v>
      </c>
      <c r="C9" s="3" t="s">
        <v>815</v>
      </c>
      <c r="D9" s="4" t="s">
        <v>816</v>
      </c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>
      <c r="A12" s="21"/>
      <c r="B12" s="8"/>
      <c r="C12" s="3"/>
      <c r="D12" s="4"/>
    </row>
    <row r="13" spans="1:4">
      <c r="A13" s="19" t="s">
        <v>6</v>
      </c>
      <c r="B13" s="68">
        <f>B14+B15+B16+B17+B18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200681000</v>
      </c>
      <c r="C77" s="20"/>
      <c r="D77" s="22"/>
    </row>
    <row r="78" spans="1:4">
      <c r="A78" s="21"/>
      <c r="B78" s="8">
        <v>17180000</v>
      </c>
      <c r="C78" s="29" t="s">
        <v>624</v>
      </c>
      <c r="D78" s="72" t="s">
        <v>817</v>
      </c>
    </row>
    <row r="79" spans="1:4">
      <c r="A79" s="21"/>
      <c r="B79" s="8">
        <v>110657000</v>
      </c>
      <c r="C79" s="29" t="s">
        <v>624</v>
      </c>
      <c r="D79" s="72" t="s">
        <v>817</v>
      </c>
    </row>
    <row r="80" spans="1:4">
      <c r="A80" s="21"/>
      <c r="B80" s="8">
        <v>72844000</v>
      </c>
      <c r="C80" s="29" t="s">
        <v>624</v>
      </c>
      <c r="D80" s="72" t="s">
        <v>818</v>
      </c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200682132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805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>
      <c r="A12" s="21"/>
      <c r="B12" s="8"/>
      <c r="C12" s="3"/>
      <c r="D12" s="4"/>
    </row>
    <row r="13" spans="1:4">
      <c r="A13" s="19" t="s">
        <v>6</v>
      </c>
      <c r="B13" s="68">
        <f>B14+B15+B16+B17+B18</f>
        <v>1021527.3200000001</v>
      </c>
      <c r="C13" s="20"/>
      <c r="D13" s="55"/>
    </row>
    <row r="14" spans="1:4">
      <c r="A14" s="21" t="s">
        <v>21</v>
      </c>
      <c r="B14" s="8">
        <v>1376.01</v>
      </c>
      <c r="C14" s="83" t="s">
        <v>806</v>
      </c>
      <c r="D14" s="58" t="s">
        <v>807</v>
      </c>
    </row>
    <row r="15" spans="1:4" ht="25.5">
      <c r="A15" s="21"/>
      <c r="B15" s="8">
        <v>604.9</v>
      </c>
      <c r="C15" s="29" t="s">
        <v>568</v>
      </c>
      <c r="D15" s="58" t="s">
        <v>808</v>
      </c>
    </row>
    <row r="16" spans="1:4">
      <c r="A16" s="21"/>
      <c r="B16" s="8">
        <v>10053.870000000001</v>
      </c>
      <c r="C16" s="29" t="s">
        <v>809</v>
      </c>
      <c r="D16" s="58" t="s">
        <v>810</v>
      </c>
    </row>
    <row r="17" spans="1:4">
      <c r="A17" s="21"/>
      <c r="B17" s="8">
        <v>1159</v>
      </c>
      <c r="C17" s="70" t="s">
        <v>460</v>
      </c>
      <c r="D17" s="58" t="s">
        <v>182</v>
      </c>
    </row>
    <row r="18" spans="1:4">
      <c r="A18" s="21"/>
      <c r="B18" s="8">
        <v>1008333.54</v>
      </c>
      <c r="C18" s="29" t="s">
        <v>811</v>
      </c>
      <c r="D18" s="58" t="s">
        <v>38</v>
      </c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18000</v>
      </c>
      <c r="C77" s="20"/>
      <c r="D77" s="22"/>
    </row>
    <row r="78" spans="1:4">
      <c r="A78" s="21"/>
      <c r="B78" s="8">
        <v>18000</v>
      </c>
      <c r="C78" s="29" t="s">
        <v>624</v>
      </c>
      <c r="D78" s="72" t="s">
        <v>812</v>
      </c>
    </row>
    <row r="79" spans="1:4" hidden="1">
      <c r="A79" s="21"/>
      <c r="B79" s="8"/>
      <c r="C79" s="29"/>
      <c r="D79" s="72"/>
    </row>
    <row r="80" spans="1:4" hidden="1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1039527.3200000001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802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>
      <c r="A12" s="21"/>
      <c r="B12" s="8"/>
      <c r="C12" s="3"/>
      <c r="D12" s="4"/>
    </row>
    <row r="13" spans="1:4">
      <c r="A13" s="19" t="s">
        <v>6</v>
      </c>
      <c r="B13" s="68">
        <f>B14+B15+B16+B17+B18</f>
        <v>11530.22</v>
      </c>
      <c r="C13" s="20"/>
      <c r="D13" s="55"/>
    </row>
    <row r="14" spans="1:4">
      <c r="A14" s="21" t="s">
        <v>21</v>
      </c>
      <c r="B14" s="8">
        <v>10009.98</v>
      </c>
      <c r="C14" s="83" t="s">
        <v>44</v>
      </c>
      <c r="D14" s="58" t="s">
        <v>803</v>
      </c>
    </row>
    <row r="15" spans="1:4">
      <c r="A15" s="21"/>
      <c r="B15" s="8">
        <v>1276.24</v>
      </c>
      <c r="C15" s="29" t="s">
        <v>193</v>
      </c>
      <c r="D15" s="58" t="s">
        <v>151</v>
      </c>
    </row>
    <row r="16" spans="1:4">
      <c r="A16" s="21"/>
      <c r="B16" s="8">
        <v>244</v>
      </c>
      <c r="C16" s="29" t="s">
        <v>804</v>
      </c>
      <c r="D16" s="58" t="s">
        <v>745</v>
      </c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3334874</v>
      </c>
      <c r="C77" s="20"/>
      <c r="D77" s="22"/>
    </row>
    <row r="78" spans="1:4">
      <c r="A78" s="21"/>
      <c r="B78" s="8">
        <v>2022874</v>
      </c>
      <c r="C78" s="29" t="s">
        <v>624</v>
      </c>
      <c r="D78" s="72" t="s">
        <v>729</v>
      </c>
    </row>
    <row r="79" spans="1:4">
      <c r="A79" s="21"/>
      <c r="B79" s="8">
        <v>1312000</v>
      </c>
      <c r="C79" s="29" t="s">
        <v>624</v>
      </c>
      <c r="D79" s="72" t="s">
        <v>729</v>
      </c>
    </row>
    <row r="80" spans="1:4">
      <c r="A80" s="21"/>
      <c r="B80" s="8"/>
      <c r="C80" s="29"/>
      <c r="D80" s="72"/>
    </row>
    <row r="81" spans="1:4" hidden="1">
      <c r="A81" s="21"/>
      <c r="B81" s="8"/>
      <c r="C81" s="29"/>
      <c r="D81" s="72"/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3346404.22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topLeftCell="A4"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65" t="s">
        <v>0</v>
      </c>
      <c r="B5" s="265"/>
      <c r="C5" s="265"/>
      <c r="D5" s="265"/>
    </row>
    <row r="6" spans="1:4">
      <c r="A6" s="265" t="s">
        <v>80</v>
      </c>
      <c r="B6" s="265"/>
      <c r="C6" s="265"/>
      <c r="D6" s="265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2049252</v>
      </c>
      <c r="C9" s="26"/>
      <c r="D9" s="27"/>
    </row>
    <row r="10" spans="1:4">
      <c r="A10" s="21" t="s">
        <v>4</v>
      </c>
      <c r="B10" s="8">
        <v>1167455</v>
      </c>
      <c r="C10" s="3" t="s">
        <v>81</v>
      </c>
      <c r="D10" s="4" t="s">
        <v>82</v>
      </c>
    </row>
    <row r="11" spans="1:4">
      <c r="A11" s="21"/>
      <c r="B11" s="8">
        <v>881797</v>
      </c>
      <c r="C11" s="3" t="s">
        <v>26</v>
      </c>
      <c r="D11" s="4" t="s">
        <v>83</v>
      </c>
    </row>
    <row r="12" spans="1:4">
      <c r="A12" s="21"/>
      <c r="B12" s="8"/>
      <c r="C12" s="3"/>
      <c r="D12" s="4"/>
    </row>
    <row r="13" spans="1:4">
      <c r="A13" s="21"/>
      <c r="B13" s="8"/>
      <c r="C13" s="3"/>
      <c r="D13" s="4"/>
    </row>
    <row r="14" spans="1:4">
      <c r="A14" s="21"/>
      <c r="B14" s="8"/>
      <c r="C14" s="3"/>
      <c r="D14" s="4"/>
    </row>
    <row r="15" spans="1:4">
      <c r="A15" s="19" t="s">
        <v>6</v>
      </c>
      <c r="B15" s="23">
        <f>SUM(B16:B78)</f>
        <v>149356.95000000001</v>
      </c>
      <c r="C15" s="20"/>
      <c r="D15" s="55"/>
    </row>
    <row r="16" spans="1:4">
      <c r="A16" s="21" t="s">
        <v>21</v>
      </c>
      <c r="B16" s="71">
        <v>10337.69</v>
      </c>
      <c r="C16" s="70" t="s">
        <v>44</v>
      </c>
      <c r="D16" s="58" t="s">
        <v>45</v>
      </c>
    </row>
    <row r="17" spans="1:4">
      <c r="A17" s="21"/>
      <c r="B17" s="8">
        <v>4032</v>
      </c>
      <c r="C17" s="70" t="s">
        <v>54</v>
      </c>
      <c r="D17" s="58" t="s">
        <v>29</v>
      </c>
    </row>
    <row r="18" spans="1:4">
      <c r="A18" s="21"/>
      <c r="B18" s="8">
        <v>5820</v>
      </c>
      <c r="C18" s="29" t="s">
        <v>31</v>
      </c>
      <c r="D18" s="58" t="s">
        <v>84</v>
      </c>
    </row>
    <row r="19" spans="1:4">
      <c r="A19" s="21"/>
      <c r="B19" s="8">
        <v>3360</v>
      </c>
      <c r="C19" s="70" t="s">
        <v>47</v>
      </c>
      <c r="D19" s="58" t="s">
        <v>29</v>
      </c>
    </row>
    <row r="20" spans="1:4">
      <c r="A20" s="21"/>
      <c r="B20" s="8">
        <v>1381</v>
      </c>
      <c r="C20" s="29" t="s">
        <v>33</v>
      </c>
      <c r="D20" s="58" t="s">
        <v>29</v>
      </c>
    </row>
    <row r="21" spans="1:4">
      <c r="A21" s="21"/>
      <c r="B21" s="8">
        <v>1280.4000000000001</v>
      </c>
      <c r="C21" s="3" t="s">
        <v>85</v>
      </c>
      <c r="D21" s="58" t="s">
        <v>86</v>
      </c>
    </row>
    <row r="22" spans="1:4">
      <c r="A22" s="21"/>
      <c r="B22" s="8">
        <v>8000</v>
      </c>
      <c r="C22" s="3" t="s">
        <v>51</v>
      </c>
      <c r="D22" s="4" t="s">
        <v>29</v>
      </c>
    </row>
    <row r="23" spans="1:4">
      <c r="A23" s="21"/>
      <c r="B23" s="8">
        <v>1920</v>
      </c>
      <c r="C23" s="8" t="s">
        <v>32</v>
      </c>
      <c r="D23" s="4" t="s">
        <v>29</v>
      </c>
    </row>
    <row r="24" spans="1:4">
      <c r="A24" s="21"/>
      <c r="B24" s="8">
        <v>4614</v>
      </c>
      <c r="C24" s="3" t="s">
        <v>30</v>
      </c>
      <c r="D24" s="4" t="s">
        <v>29</v>
      </c>
    </row>
    <row r="25" spans="1:4">
      <c r="A25" s="21"/>
      <c r="B25" s="8">
        <v>218.4</v>
      </c>
      <c r="C25" s="3" t="s">
        <v>87</v>
      </c>
      <c r="D25" s="4" t="s">
        <v>29</v>
      </c>
    </row>
    <row r="26" spans="1:4">
      <c r="A26" s="21"/>
      <c r="B26" s="8">
        <v>360</v>
      </c>
      <c r="C26" s="3" t="s">
        <v>88</v>
      </c>
      <c r="D26" s="4" t="s">
        <v>29</v>
      </c>
    </row>
    <row r="27" spans="1:4">
      <c r="A27" s="21"/>
      <c r="B27" s="8">
        <v>220.2</v>
      </c>
      <c r="C27" s="3" t="s">
        <v>89</v>
      </c>
      <c r="D27" s="4" t="s">
        <v>49</v>
      </c>
    </row>
    <row r="28" spans="1:4">
      <c r="A28" s="21"/>
      <c r="B28" s="8">
        <f>962.04+3219.09</f>
        <v>4181.13</v>
      </c>
      <c r="C28" s="3" t="s">
        <v>35</v>
      </c>
      <c r="D28" s="4" t="s">
        <v>36</v>
      </c>
    </row>
    <row r="29" spans="1:4">
      <c r="A29" s="21"/>
      <c r="B29" s="8">
        <f>15804.5+15001.5</f>
        <v>30806</v>
      </c>
      <c r="C29" s="3" t="s">
        <v>46</v>
      </c>
      <c r="D29" s="4" t="s">
        <v>34</v>
      </c>
    </row>
    <row r="30" spans="1:4">
      <c r="A30" s="21"/>
      <c r="B30" s="8">
        <f>18015.59+46061.74</f>
        <v>64077.33</v>
      </c>
      <c r="C30" s="3" t="s">
        <v>55</v>
      </c>
      <c r="D30" s="4" t="s">
        <v>43</v>
      </c>
    </row>
    <row r="31" spans="1:4">
      <c r="A31" s="21"/>
      <c r="B31" s="8">
        <v>8748.7999999999993</v>
      </c>
      <c r="C31" s="3" t="s">
        <v>39</v>
      </c>
      <c r="D31" s="4" t="s">
        <v>40</v>
      </c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0</v>
      </c>
      <c r="C79" s="20"/>
      <c r="D79" s="22"/>
    </row>
    <row r="80" spans="1:4" hidden="1">
      <c r="A80" s="21"/>
      <c r="B80" s="57"/>
      <c r="C80" s="29"/>
      <c r="D80" s="29"/>
    </row>
    <row r="81" spans="1:4" hidden="1">
      <c r="A81" s="21"/>
      <c r="B81" s="57"/>
      <c r="C81" s="29"/>
      <c r="D81" s="29"/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/>
      <c r="C147" s="70"/>
      <c r="D147" s="58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2198608.9500000002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66" t="s">
        <v>25</v>
      </c>
      <c r="D155" s="266"/>
    </row>
    <row r="156" spans="1:4">
      <c r="A156" s="1" t="s">
        <v>18</v>
      </c>
      <c r="B156" s="1"/>
      <c r="C156" s="266" t="s">
        <v>22</v>
      </c>
      <c r="D156" s="266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20225" r:id="rId3">
          <objectPr defaultSize="0" autoPict="0" r:id="rId4">
            <anchor moveWithCells="1" sizeWithCells="1">
              <from>
                <xdr:col>0</xdr:col>
                <xdr:colOff>371475</xdr:colOff>
                <xdr:row>0</xdr:row>
                <xdr:rowOff>95250</xdr:rowOff>
              </from>
              <to>
                <xdr:col>0</xdr:col>
                <xdr:colOff>1133475</xdr:colOff>
                <xdr:row>3</xdr:row>
                <xdr:rowOff>114300</xdr:rowOff>
              </to>
            </anchor>
          </objectPr>
        </oleObject>
      </mc:Choice>
      <mc:Fallback>
        <oleObject progId="Word.Picture.8" shapeId="820225" r:id="rId3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C153" sqref="C153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800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>
      <c r="A12" s="21"/>
      <c r="B12" s="8"/>
      <c r="C12" s="3"/>
      <c r="D12" s="4"/>
    </row>
    <row r="13" spans="1:4">
      <c r="A13" s="19" t="s">
        <v>6</v>
      </c>
      <c r="B13" s="68">
        <f>B14+B15+B16+B17+B18</f>
        <v>0</v>
      </c>
      <c r="C13" s="20"/>
      <c r="D13" s="55"/>
    </row>
    <row r="14" spans="1:4">
      <c r="A14" s="21" t="s">
        <v>21</v>
      </c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2484000</v>
      </c>
      <c r="C77" s="20"/>
      <c r="D77" s="22"/>
    </row>
    <row r="78" spans="1:4">
      <c r="A78" s="21"/>
      <c r="B78" s="8">
        <v>2484000</v>
      </c>
      <c r="C78" s="29" t="s">
        <v>624</v>
      </c>
      <c r="D78" s="72" t="s">
        <v>801</v>
      </c>
    </row>
    <row r="79" spans="1:4">
      <c r="A79" s="21"/>
      <c r="B79" s="8"/>
      <c r="C79" s="29" t="s">
        <v>624</v>
      </c>
      <c r="D79" s="72"/>
    </row>
    <row r="80" spans="1:4">
      <c r="A80" s="21"/>
      <c r="B80" s="8"/>
      <c r="C80" s="29" t="s">
        <v>624</v>
      </c>
      <c r="D80" s="72"/>
    </row>
    <row r="81" spans="1:4">
      <c r="A81" s="21"/>
      <c r="B81" s="8"/>
      <c r="C81" s="29" t="s">
        <v>624</v>
      </c>
      <c r="D81" s="72"/>
    </row>
    <row r="82" spans="1:4">
      <c r="A82" s="21"/>
      <c r="B82" s="8"/>
      <c r="C82" s="29"/>
      <c r="D82" s="72"/>
    </row>
    <row r="83" spans="1:4">
      <c r="A83" s="21"/>
      <c r="B83" s="57"/>
      <c r="C83" s="29"/>
      <c r="D83" s="72"/>
    </row>
    <row r="84" spans="1:4">
      <c r="A84" s="21"/>
      <c r="B84" s="32"/>
      <c r="C84" s="29"/>
      <c r="D84" s="40"/>
    </row>
    <row r="85" spans="1:4">
      <c r="A85" s="21"/>
      <c r="B85" s="32"/>
      <c r="C85" s="29"/>
      <c r="D85" s="40"/>
    </row>
    <row r="86" spans="1:4">
      <c r="A86" s="21"/>
      <c r="B86" s="32"/>
      <c r="C86" s="29"/>
      <c r="D86" s="40"/>
    </row>
    <row r="87" spans="1:4">
      <c r="A87" s="21"/>
      <c r="B87" s="32"/>
      <c r="C87" s="29"/>
      <c r="D87" s="40"/>
    </row>
    <row r="88" spans="1:4">
      <c r="A88" s="21"/>
      <c r="B88" s="32"/>
      <c r="C88" s="29"/>
      <c r="D88" s="40"/>
    </row>
    <row r="89" spans="1:4">
      <c r="A89" s="21"/>
      <c r="B89" s="32"/>
      <c r="C89" s="29"/>
      <c r="D89" s="58"/>
    </row>
    <row r="90" spans="1:4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2484000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797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>
      <c r="A13" s="19" t="s">
        <v>6</v>
      </c>
      <c r="B13" s="68">
        <f>B14+B15+B16+B17+B18</f>
        <v>44156.44</v>
      </c>
      <c r="C13" s="20"/>
      <c r="D13" s="55"/>
    </row>
    <row r="14" spans="1:4">
      <c r="A14" s="21" t="s">
        <v>21</v>
      </c>
      <c r="B14" s="8">
        <v>44156.44</v>
      </c>
      <c r="C14" s="83" t="s">
        <v>713</v>
      </c>
      <c r="D14" s="58" t="s">
        <v>798</v>
      </c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31272249</v>
      </c>
      <c r="C77" s="20"/>
      <c r="D77" s="22"/>
    </row>
    <row r="78" spans="1:4">
      <c r="A78" s="21"/>
      <c r="B78" s="8">
        <v>20742249</v>
      </c>
      <c r="C78" s="29" t="s">
        <v>624</v>
      </c>
      <c r="D78" s="72" t="s">
        <v>799</v>
      </c>
    </row>
    <row r="79" spans="1:4">
      <c r="A79" s="21"/>
      <c r="B79" s="8">
        <v>3000</v>
      </c>
      <c r="C79" s="29" t="s">
        <v>624</v>
      </c>
      <c r="D79" s="72" t="s">
        <v>799</v>
      </c>
    </row>
    <row r="80" spans="1:4">
      <c r="A80" s="21"/>
      <c r="B80" s="8">
        <v>10343000</v>
      </c>
      <c r="C80" s="29" t="s">
        <v>624</v>
      </c>
      <c r="D80" s="72" t="s">
        <v>799</v>
      </c>
    </row>
    <row r="81" spans="1:4">
      <c r="A81" s="21"/>
      <c r="B81" s="8">
        <v>184000</v>
      </c>
      <c r="C81" s="29" t="s">
        <v>624</v>
      </c>
      <c r="D81" s="72" t="s">
        <v>799</v>
      </c>
    </row>
    <row r="82" spans="1:4" hidden="1">
      <c r="A82" s="21"/>
      <c r="B82" s="8"/>
      <c r="C82" s="29"/>
      <c r="D82" s="72"/>
    </row>
    <row r="83" spans="1:4" hidden="1">
      <c r="A83" s="21"/>
      <c r="B83" s="57"/>
      <c r="C83" s="29"/>
      <c r="D83" s="72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31316405.440000001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792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SUM(B8:B9)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450</v>
      </c>
      <c r="C13" s="20"/>
      <c r="D13" s="55"/>
    </row>
    <row r="14" spans="1:4" ht="13.5" thickBot="1">
      <c r="A14" s="21"/>
      <c r="B14" s="8">
        <v>450</v>
      </c>
      <c r="C14" s="83" t="s">
        <v>793</v>
      </c>
      <c r="D14" s="58" t="s">
        <v>794</v>
      </c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4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4"/>
    </row>
    <row r="23" spans="1:4" hidden="1">
      <c r="A23" s="21"/>
      <c r="B23" s="8"/>
      <c r="C23" s="83"/>
      <c r="D23" s="4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58"/>
    </row>
    <row r="31" spans="1:4" hidden="1">
      <c r="A31" s="21"/>
      <c r="B31" s="8"/>
      <c r="C31" s="8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SUM(B86:B102)</f>
        <v>1468221</v>
      </c>
      <c r="C85" s="20"/>
      <c r="D85" s="22"/>
    </row>
    <row r="86" spans="1:4">
      <c r="A86" s="19"/>
      <c r="B86" s="68">
        <v>155221</v>
      </c>
      <c r="C86" s="10" t="s">
        <v>217</v>
      </c>
      <c r="D86" s="72" t="s">
        <v>795</v>
      </c>
    </row>
    <row r="87" spans="1:4">
      <c r="A87" s="19"/>
      <c r="B87" s="68">
        <v>1313000</v>
      </c>
      <c r="C87" s="10" t="s">
        <v>217</v>
      </c>
      <c r="D87" s="72" t="s">
        <v>796</v>
      </c>
    </row>
    <row r="88" spans="1:4" hidden="1">
      <c r="A88" s="19"/>
      <c r="B88" s="68"/>
      <c r="C88" s="10"/>
      <c r="D88" s="72"/>
    </row>
    <row r="89" spans="1:4" hidden="1">
      <c r="A89" s="19"/>
      <c r="B89" s="68"/>
      <c r="C89" s="10"/>
      <c r="D89" s="72"/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0"/>
      <c r="D95" s="72"/>
    </row>
    <row r="96" spans="1:4" hidden="1">
      <c r="A96" s="21"/>
      <c r="B96" s="8"/>
      <c r="C96" s="20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 hidden="1">
      <c r="A108" s="19" t="s">
        <v>8</v>
      </c>
      <c r="B108" s="23">
        <f>SUM(B109:B110)</f>
        <v>0</v>
      </c>
      <c r="C108" s="20"/>
      <c r="D108" s="22"/>
    </row>
    <row r="109" spans="1:4" hidden="1">
      <c r="A109" s="21" t="s">
        <v>9</v>
      </c>
      <c r="B109" s="8"/>
      <c r="C109" s="29"/>
      <c r="D109" s="40"/>
    </row>
    <row r="110" spans="1:4" hidden="1">
      <c r="A110" s="21"/>
      <c r="B110" s="8"/>
      <c r="C110" s="6"/>
      <c r="D110" s="9"/>
    </row>
    <row r="111" spans="1:4" ht="51" hidden="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 hidden="1">
      <c r="A122" s="19" t="s">
        <v>11</v>
      </c>
      <c r="B122" s="23"/>
      <c r="C122" s="20"/>
      <c r="D122" s="22"/>
    </row>
    <row r="123" spans="1:4" ht="25.5" hidden="1">
      <c r="A123" s="21" t="s">
        <v>12</v>
      </c>
      <c r="B123" s="23">
        <f>B124+B125+B126+B127</f>
        <v>0</v>
      </c>
      <c r="C123" s="20"/>
      <c r="D123" s="22"/>
    </row>
    <row r="124" spans="1:4" hidden="1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1468671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775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SUM(B8:B9)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57304.66</v>
      </c>
      <c r="C13" s="20"/>
      <c r="D13" s="55"/>
    </row>
    <row r="14" spans="1:4">
      <c r="A14" s="21"/>
      <c r="B14" s="8">
        <v>1487.5</v>
      </c>
      <c r="C14" s="83" t="s">
        <v>229</v>
      </c>
      <c r="D14" s="58" t="s">
        <v>776</v>
      </c>
    </row>
    <row r="15" spans="1:4">
      <c r="A15" s="21"/>
      <c r="B15" s="8">
        <v>4379.2</v>
      </c>
      <c r="C15" s="83" t="s">
        <v>777</v>
      </c>
      <c r="D15" s="58" t="s">
        <v>619</v>
      </c>
    </row>
    <row r="16" spans="1:4">
      <c r="A16" s="21"/>
      <c r="B16" s="8">
        <v>1456.56</v>
      </c>
      <c r="C16" s="83" t="s">
        <v>85</v>
      </c>
      <c r="D16" s="58" t="s">
        <v>583</v>
      </c>
    </row>
    <row r="17" spans="1:4">
      <c r="A17" s="21"/>
      <c r="B17" s="8">
        <v>571.20000000000005</v>
      </c>
      <c r="C17" s="83" t="s">
        <v>778</v>
      </c>
      <c r="D17" s="58" t="s">
        <v>779</v>
      </c>
    </row>
    <row r="18" spans="1:4">
      <c r="A18" s="21"/>
      <c r="B18" s="8">
        <v>4165</v>
      </c>
      <c r="C18" s="83" t="s">
        <v>778</v>
      </c>
      <c r="D18" s="58" t="s">
        <v>780</v>
      </c>
    </row>
    <row r="19" spans="1:4">
      <c r="A19" s="21"/>
      <c r="B19" s="8">
        <v>9945.9</v>
      </c>
      <c r="C19" s="83" t="s">
        <v>428</v>
      </c>
      <c r="D19" s="58" t="s">
        <v>781</v>
      </c>
    </row>
    <row r="20" spans="1:4">
      <c r="A20" s="21"/>
      <c r="B20" s="8">
        <v>1309</v>
      </c>
      <c r="C20" s="83" t="s">
        <v>782</v>
      </c>
      <c r="D20" s="4" t="s">
        <v>783</v>
      </c>
    </row>
    <row r="21" spans="1:4">
      <c r="A21" s="21"/>
      <c r="B21" s="8">
        <v>1393.49</v>
      </c>
      <c r="C21" s="83" t="s">
        <v>784</v>
      </c>
      <c r="D21" s="58" t="s">
        <v>785</v>
      </c>
    </row>
    <row r="22" spans="1:4">
      <c r="A22" s="21"/>
      <c r="B22" s="8">
        <v>1949.34</v>
      </c>
      <c r="C22" s="83" t="s">
        <v>35</v>
      </c>
      <c r="D22" s="4" t="s">
        <v>36</v>
      </c>
    </row>
    <row r="23" spans="1:4">
      <c r="A23" s="21"/>
      <c r="B23" s="8">
        <v>1653.73</v>
      </c>
      <c r="C23" s="83" t="s">
        <v>35</v>
      </c>
      <c r="D23" s="4" t="s">
        <v>36</v>
      </c>
    </row>
    <row r="24" spans="1:4">
      <c r="A24" s="21"/>
      <c r="B24" s="8">
        <v>2154.91</v>
      </c>
      <c r="C24" s="83" t="s">
        <v>498</v>
      </c>
      <c r="D24" s="58" t="s">
        <v>70</v>
      </c>
    </row>
    <row r="25" spans="1:4">
      <c r="A25" s="21"/>
      <c r="B25" s="8">
        <v>2352.19</v>
      </c>
      <c r="C25" s="83" t="s">
        <v>193</v>
      </c>
      <c r="D25" s="58" t="s">
        <v>70</v>
      </c>
    </row>
    <row r="26" spans="1:4">
      <c r="A26" s="21"/>
      <c r="B26" s="8">
        <v>5205.4399999999996</v>
      </c>
      <c r="C26" s="83" t="s">
        <v>233</v>
      </c>
      <c r="D26" s="58" t="s">
        <v>70</v>
      </c>
    </row>
    <row r="27" spans="1:4">
      <c r="A27" s="21"/>
      <c r="B27" s="8">
        <v>1000</v>
      </c>
      <c r="C27" s="83" t="s">
        <v>786</v>
      </c>
      <c r="D27" s="58" t="s">
        <v>787</v>
      </c>
    </row>
    <row r="28" spans="1:4" ht="24">
      <c r="A28" s="21"/>
      <c r="B28" s="8">
        <v>6710</v>
      </c>
      <c r="C28" s="83" t="s">
        <v>46</v>
      </c>
      <c r="D28" s="58" t="s">
        <v>182</v>
      </c>
    </row>
    <row r="29" spans="1:4">
      <c r="A29" s="21"/>
      <c r="B29" s="8">
        <v>7549</v>
      </c>
      <c r="C29" s="83" t="s">
        <v>788</v>
      </c>
      <c r="D29" s="58" t="s">
        <v>789</v>
      </c>
    </row>
    <row r="30" spans="1:4" ht="13.5" thickBot="1">
      <c r="A30" s="21"/>
      <c r="B30" s="8">
        <v>4022.2</v>
      </c>
      <c r="C30" s="83" t="s">
        <v>540</v>
      </c>
      <c r="D30" s="58" t="s">
        <v>790</v>
      </c>
    </row>
    <row r="31" spans="1:4" hidden="1">
      <c r="A31" s="21"/>
      <c r="B31" s="8"/>
      <c r="C31" s="8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SUM(B86:B96)</f>
        <v>19852000</v>
      </c>
      <c r="C85" s="20"/>
      <c r="D85" s="22"/>
    </row>
    <row r="86" spans="1:4">
      <c r="A86" s="19"/>
      <c r="B86" s="68">
        <v>19039000</v>
      </c>
      <c r="C86" s="10" t="s">
        <v>217</v>
      </c>
      <c r="D86" s="72" t="s">
        <v>791</v>
      </c>
    </row>
    <row r="87" spans="1:4">
      <c r="A87" s="19"/>
      <c r="B87" s="68">
        <v>262000</v>
      </c>
      <c r="C87" s="10" t="s">
        <v>217</v>
      </c>
      <c r="D87" s="72" t="s">
        <v>791</v>
      </c>
    </row>
    <row r="88" spans="1:4">
      <c r="A88" s="19"/>
      <c r="B88" s="68">
        <v>545000</v>
      </c>
      <c r="C88" s="10" t="s">
        <v>217</v>
      </c>
      <c r="D88" s="72" t="s">
        <v>224</v>
      </c>
    </row>
    <row r="89" spans="1:4">
      <c r="A89" s="19"/>
      <c r="B89" s="68">
        <v>6000</v>
      </c>
      <c r="C89" s="10" t="s">
        <v>217</v>
      </c>
      <c r="D89" s="72" t="s">
        <v>224</v>
      </c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0"/>
      <c r="D95" s="72"/>
    </row>
    <row r="96" spans="1:4" hidden="1">
      <c r="A96" s="21"/>
      <c r="B96" s="8"/>
      <c r="C96" s="20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 hidden="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 hidden="1">
      <c r="A123" s="21" t="s">
        <v>12</v>
      </c>
      <c r="B123" s="23">
        <f>B124+B125+B126+B127</f>
        <v>0</v>
      </c>
      <c r="C123" s="20"/>
      <c r="D123" s="22"/>
    </row>
    <row r="124" spans="1:4" hidden="1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19909304.66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766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SUM(B8:B9)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282692.28000000003</v>
      </c>
      <c r="C13" s="20"/>
      <c r="D13" s="55"/>
    </row>
    <row r="14" spans="1:4" ht="24">
      <c r="A14" s="21"/>
      <c r="B14" s="8">
        <v>1500</v>
      </c>
      <c r="C14" s="83" t="s">
        <v>767</v>
      </c>
      <c r="D14" s="58" t="s">
        <v>768</v>
      </c>
    </row>
    <row r="15" spans="1:4">
      <c r="A15" s="21"/>
      <c r="B15" s="8">
        <v>2500</v>
      </c>
      <c r="C15" s="83" t="s">
        <v>769</v>
      </c>
      <c r="D15" s="58" t="s">
        <v>770</v>
      </c>
    </row>
    <row r="16" spans="1:4">
      <c r="A16" s="21"/>
      <c r="B16" s="8">
        <v>72226.960000000006</v>
      </c>
      <c r="C16" s="83" t="s">
        <v>424</v>
      </c>
      <c r="D16" s="58" t="s">
        <v>771</v>
      </c>
    </row>
    <row r="17" spans="1:4">
      <c r="A17" s="21"/>
      <c r="B17" s="8">
        <v>27008.3</v>
      </c>
      <c r="C17" s="83" t="s">
        <v>424</v>
      </c>
      <c r="D17" s="58" t="s">
        <v>772</v>
      </c>
    </row>
    <row r="18" spans="1:4">
      <c r="A18" s="21"/>
      <c r="B18" s="8">
        <v>8394.25</v>
      </c>
      <c r="C18" s="83" t="s">
        <v>424</v>
      </c>
      <c r="D18" s="58" t="s">
        <v>123</v>
      </c>
    </row>
    <row r="19" spans="1:4">
      <c r="A19" s="21"/>
      <c r="B19" s="8">
        <v>16957.77</v>
      </c>
      <c r="C19" s="83" t="s">
        <v>424</v>
      </c>
      <c r="D19" s="58" t="s">
        <v>773</v>
      </c>
    </row>
    <row r="20" spans="1:4" ht="13.5" thickBot="1">
      <c r="A20" s="21"/>
      <c r="B20" s="8">
        <v>154105</v>
      </c>
      <c r="C20" s="83" t="s">
        <v>226</v>
      </c>
      <c r="D20" s="4" t="s">
        <v>29</v>
      </c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4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58"/>
    </row>
    <row r="31" spans="1:4" hidden="1">
      <c r="A31" s="21"/>
      <c r="B31" s="8"/>
      <c r="C31" s="8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SUM(B86:B96)</f>
        <v>12432000</v>
      </c>
      <c r="C85" s="20"/>
      <c r="D85" s="22"/>
    </row>
    <row r="86" spans="1:4">
      <c r="A86" s="19"/>
      <c r="B86" s="68">
        <v>9000</v>
      </c>
      <c r="C86" s="10" t="s">
        <v>217</v>
      </c>
      <c r="D86" s="72" t="s">
        <v>774</v>
      </c>
    </row>
    <row r="87" spans="1:4">
      <c r="A87" s="19"/>
      <c r="B87" s="68">
        <v>1123000</v>
      </c>
      <c r="C87" s="20" t="s">
        <v>217</v>
      </c>
      <c r="D87" s="72" t="s">
        <v>774</v>
      </c>
    </row>
    <row r="88" spans="1:4">
      <c r="A88" s="19"/>
      <c r="B88" s="68">
        <v>3375000</v>
      </c>
      <c r="C88" s="20" t="s">
        <v>217</v>
      </c>
      <c r="D88" s="72" t="s">
        <v>774</v>
      </c>
    </row>
    <row r="89" spans="1:4">
      <c r="A89" s="19"/>
      <c r="B89" s="68">
        <v>7925000</v>
      </c>
      <c r="C89" s="20" t="s">
        <v>217</v>
      </c>
      <c r="D89" s="72" t="s">
        <v>774</v>
      </c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0"/>
      <c r="D95" s="72"/>
    </row>
    <row r="96" spans="1:4" hidden="1">
      <c r="A96" s="21"/>
      <c r="B96" s="8"/>
      <c r="C96" s="20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 hidden="1">
      <c r="A108" s="19" t="s">
        <v>8</v>
      </c>
      <c r="B108" s="23">
        <f>SUM(B109:B110)</f>
        <v>0</v>
      </c>
      <c r="C108" s="20"/>
      <c r="D108" s="22"/>
    </row>
    <row r="109" spans="1:4" hidden="1">
      <c r="A109" s="21" t="s">
        <v>9</v>
      </c>
      <c r="B109" s="8"/>
      <c r="C109" s="29"/>
      <c r="D109" s="40"/>
    </row>
    <row r="110" spans="1:4" hidden="1">
      <c r="A110" s="21"/>
      <c r="B110" s="8"/>
      <c r="C110" s="6"/>
      <c r="D110" s="9"/>
    </row>
    <row r="111" spans="1:4" ht="51" hidden="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 hidden="1">
      <c r="A122" s="19" t="s">
        <v>11</v>
      </c>
      <c r="B122" s="23"/>
      <c r="C122" s="20"/>
      <c r="D122" s="22"/>
    </row>
    <row r="123" spans="1:4" ht="25.5" hidden="1">
      <c r="A123" s="21" t="s">
        <v>12</v>
      </c>
      <c r="B123" s="23">
        <f>B124+B125+B126+B127</f>
        <v>0</v>
      </c>
      <c r="C123" s="20"/>
      <c r="D123" s="22"/>
    </row>
    <row r="124" spans="1:4" hidden="1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12714692.279999999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755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SUM(B8:B9)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74879.37</v>
      </c>
      <c r="C13" s="20"/>
      <c r="D13" s="55"/>
    </row>
    <row r="14" spans="1:4">
      <c r="A14" s="21"/>
      <c r="B14" s="8">
        <v>1636.25</v>
      </c>
      <c r="C14" s="83" t="s">
        <v>540</v>
      </c>
      <c r="D14" s="58" t="s">
        <v>756</v>
      </c>
    </row>
    <row r="15" spans="1:4">
      <c r="A15" s="21"/>
      <c r="B15" s="8">
        <v>336.18</v>
      </c>
      <c r="C15" s="83" t="s">
        <v>757</v>
      </c>
      <c r="D15" s="58" t="s">
        <v>758</v>
      </c>
    </row>
    <row r="16" spans="1:4">
      <c r="A16" s="21"/>
      <c r="B16" s="8">
        <v>1699.32</v>
      </c>
      <c r="C16" s="83" t="s">
        <v>32</v>
      </c>
      <c r="D16" s="58" t="s">
        <v>759</v>
      </c>
    </row>
    <row r="17" spans="1:4">
      <c r="A17" s="21"/>
      <c r="B17" s="8">
        <v>6284.14</v>
      </c>
      <c r="C17" s="83" t="s">
        <v>760</v>
      </c>
      <c r="D17" s="58" t="s">
        <v>761</v>
      </c>
    </row>
    <row r="18" spans="1:4">
      <c r="A18" s="21"/>
      <c r="B18" s="68">
        <v>1788.64</v>
      </c>
      <c r="C18" s="83" t="s">
        <v>760</v>
      </c>
      <c r="D18" s="72" t="s">
        <v>762</v>
      </c>
    </row>
    <row r="19" spans="1:4">
      <c r="A19" s="21"/>
      <c r="B19" s="8">
        <v>11753.56</v>
      </c>
      <c r="C19" s="83" t="s">
        <v>760</v>
      </c>
      <c r="D19" s="58" t="s">
        <v>763</v>
      </c>
    </row>
    <row r="20" spans="1:4">
      <c r="A20" s="21"/>
      <c r="B20" s="8">
        <v>30799.45</v>
      </c>
      <c r="C20" s="83" t="s">
        <v>250</v>
      </c>
      <c r="D20" s="58" t="s">
        <v>70</v>
      </c>
    </row>
    <row r="21" spans="1:4">
      <c r="A21" s="21"/>
      <c r="B21" s="8">
        <v>9751.83</v>
      </c>
      <c r="C21" s="83" t="s">
        <v>233</v>
      </c>
      <c r="D21" s="58" t="s">
        <v>70</v>
      </c>
    </row>
    <row r="22" spans="1:4">
      <c r="A22" s="21"/>
      <c r="B22" s="8">
        <v>10830</v>
      </c>
      <c r="C22" s="3" t="s">
        <v>764</v>
      </c>
      <c r="D22" s="4" t="s">
        <v>765</v>
      </c>
    </row>
    <row r="23" spans="1:4" ht="15" hidden="1" customHeight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58"/>
    </row>
    <row r="31" spans="1:4" hidden="1">
      <c r="A31" s="21"/>
      <c r="B31" s="8"/>
      <c r="C31" s="8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 hidden="1">
      <c r="A85" s="19" t="s">
        <v>7</v>
      </c>
      <c r="B85" s="25">
        <f>SUM(B86:B96)</f>
        <v>0</v>
      </c>
      <c r="C85" s="20"/>
      <c r="D85" s="22"/>
    </row>
    <row r="86" spans="1:4" hidden="1">
      <c r="A86" s="19"/>
      <c r="B86" s="68"/>
      <c r="C86" s="20"/>
      <c r="D86" s="72"/>
    </row>
    <row r="87" spans="1:4" hidden="1">
      <c r="A87" s="19"/>
      <c r="B87" s="68"/>
      <c r="C87" s="20"/>
      <c r="D87" s="72"/>
    </row>
    <row r="88" spans="1:4" hidden="1">
      <c r="A88" s="19"/>
      <c r="B88" s="68"/>
      <c r="C88" s="20"/>
      <c r="D88" s="72"/>
    </row>
    <row r="89" spans="1:4" hidden="1">
      <c r="A89" s="19"/>
      <c r="B89" s="68"/>
      <c r="C89" s="20"/>
      <c r="D89" s="72"/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0"/>
      <c r="D95" s="72"/>
    </row>
    <row r="96" spans="1:4" hidden="1">
      <c r="A96" s="21"/>
      <c r="B96" s="8"/>
      <c r="C96" s="20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 hidden="1">
      <c r="A108" s="19" t="s">
        <v>8</v>
      </c>
      <c r="B108" s="23">
        <f>SUM(B109:B110)</f>
        <v>0</v>
      </c>
      <c r="C108" s="20"/>
      <c r="D108" s="22"/>
    </row>
    <row r="109" spans="1:4" hidden="1">
      <c r="A109" s="21" t="s">
        <v>9</v>
      </c>
      <c r="B109" s="8"/>
      <c r="C109" s="29"/>
      <c r="D109" s="40"/>
    </row>
    <row r="110" spans="1:4" hidden="1">
      <c r="A110" s="21"/>
      <c r="B110" s="8"/>
      <c r="C110" s="6"/>
      <c r="D110" s="9"/>
    </row>
    <row r="111" spans="1:4" ht="51" hidden="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 hidden="1">
      <c r="A122" s="19" t="s">
        <v>11</v>
      </c>
      <c r="B122" s="23"/>
      <c r="C122" s="20"/>
      <c r="D122" s="22"/>
    </row>
    <row r="123" spans="1:4" ht="25.5" hidden="1">
      <c r="A123" s="21" t="s">
        <v>12</v>
      </c>
      <c r="B123" s="23">
        <f>B124+B125+B126+B127</f>
        <v>0</v>
      </c>
      <c r="C123" s="20"/>
      <c r="D123" s="22"/>
    </row>
    <row r="124" spans="1:4" hidden="1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74879.37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A173" sqref="A173"/>
    </sheetView>
  </sheetViews>
  <sheetFormatPr defaultRowHeight="12.75"/>
  <cols>
    <col min="1" max="1" width="28.42578125" customWidth="1"/>
    <col min="2" max="2" width="14" customWidth="1"/>
    <col min="3" max="3" width="23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753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SUM(B8:B9)</f>
        <v>981091</v>
      </c>
      <c r="C7" s="26"/>
      <c r="D7" s="27"/>
    </row>
    <row r="8" spans="1:4">
      <c r="A8" s="21" t="s">
        <v>4</v>
      </c>
      <c r="B8" s="8">
        <v>981091</v>
      </c>
      <c r="C8" s="3" t="s">
        <v>26</v>
      </c>
      <c r="D8" s="4" t="s">
        <v>754</v>
      </c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0</v>
      </c>
      <c r="C13" s="20"/>
      <c r="D13" s="55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68"/>
      <c r="C18" s="20"/>
      <c r="D18" s="72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58"/>
    </row>
    <row r="31" spans="1:4" hidden="1">
      <c r="A31" s="21"/>
      <c r="B31" s="8"/>
      <c r="C31" s="8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 hidden="1">
      <c r="A85" s="19" t="s">
        <v>7</v>
      </c>
      <c r="B85" s="25">
        <f>SUM(B86:B96)</f>
        <v>0</v>
      </c>
      <c r="C85" s="20"/>
      <c r="D85" s="22"/>
    </row>
    <row r="86" spans="1:4" hidden="1">
      <c r="A86" s="19"/>
      <c r="B86" s="68"/>
      <c r="C86" s="20"/>
      <c r="D86" s="72"/>
    </row>
    <row r="87" spans="1:4" hidden="1">
      <c r="A87" s="19"/>
      <c r="B87" s="68"/>
      <c r="C87" s="20"/>
      <c r="D87" s="72"/>
    </row>
    <row r="88" spans="1:4" hidden="1">
      <c r="A88" s="19"/>
      <c r="B88" s="68"/>
      <c r="C88" s="20"/>
      <c r="D88" s="72"/>
    </row>
    <row r="89" spans="1:4" hidden="1">
      <c r="A89" s="19"/>
      <c r="B89" s="68"/>
      <c r="C89" s="20"/>
      <c r="D89" s="72"/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0"/>
      <c r="D95" s="72"/>
    </row>
    <row r="96" spans="1:4" hidden="1">
      <c r="A96" s="21"/>
      <c r="B96" s="8"/>
      <c r="C96" s="20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 hidden="1">
      <c r="A108" s="19" t="s">
        <v>8</v>
      </c>
      <c r="B108" s="23">
        <f>SUM(B109:B110)</f>
        <v>0</v>
      </c>
      <c r="C108" s="20"/>
      <c r="D108" s="22"/>
    </row>
    <row r="109" spans="1:4" hidden="1">
      <c r="A109" s="21" t="s">
        <v>9</v>
      </c>
      <c r="B109" s="8"/>
      <c r="C109" s="29"/>
      <c r="D109" s="40"/>
    </row>
    <row r="110" spans="1:4" hidden="1">
      <c r="A110" s="21"/>
      <c r="B110" s="8"/>
      <c r="C110" s="6"/>
      <c r="D110" s="9"/>
    </row>
    <row r="111" spans="1:4" ht="51" hidden="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 hidden="1">
      <c r="A122" s="19" t="s">
        <v>11</v>
      </c>
      <c r="B122" s="23"/>
      <c r="C122" s="20"/>
      <c r="D122" s="22"/>
    </row>
    <row r="123" spans="1:4" ht="25.5" hidden="1">
      <c r="A123" s="21" t="s">
        <v>12</v>
      </c>
      <c r="B123" s="23">
        <f>B124+B125+B126+B127</f>
        <v>0</v>
      </c>
      <c r="C123" s="20"/>
      <c r="D123" s="22"/>
    </row>
    <row r="124" spans="1:4" hidden="1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981091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750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SUM(B8:B9)</f>
        <v>1236844</v>
      </c>
      <c r="C7" s="26"/>
      <c r="D7" s="27"/>
    </row>
    <row r="8" spans="1:4">
      <c r="A8" s="21" t="s">
        <v>4</v>
      </c>
      <c r="B8" s="8">
        <v>1236844</v>
      </c>
      <c r="C8" s="3" t="s">
        <v>517</v>
      </c>
      <c r="D8" s="4" t="s">
        <v>751</v>
      </c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77052.5</v>
      </c>
      <c r="C13" s="20"/>
      <c r="D13" s="55"/>
    </row>
    <row r="14" spans="1:4" ht="13.5" thickBot="1">
      <c r="A14" s="21"/>
      <c r="B14" s="8">
        <v>77052.5</v>
      </c>
      <c r="C14" s="83" t="s">
        <v>344</v>
      </c>
      <c r="D14" s="58" t="s">
        <v>752</v>
      </c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68"/>
      <c r="C18" s="20"/>
      <c r="D18" s="72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58"/>
    </row>
    <row r="31" spans="1:4" hidden="1">
      <c r="A31" s="21"/>
      <c r="B31" s="8"/>
      <c r="C31" s="8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SUM(B86:B96)</f>
        <v>0</v>
      </c>
      <c r="C85" s="20"/>
      <c r="D85" s="22"/>
    </row>
    <row r="86" spans="1:4" hidden="1">
      <c r="A86" s="19"/>
      <c r="B86" s="68"/>
      <c r="C86" s="20"/>
      <c r="D86" s="72"/>
    </row>
    <row r="87" spans="1:4" hidden="1">
      <c r="A87" s="19"/>
      <c r="B87" s="68"/>
      <c r="C87" s="20"/>
      <c r="D87" s="72"/>
    </row>
    <row r="88" spans="1:4" hidden="1">
      <c r="A88" s="19"/>
      <c r="B88" s="68"/>
      <c r="C88" s="20"/>
      <c r="D88" s="72"/>
    </row>
    <row r="89" spans="1:4" hidden="1">
      <c r="A89" s="19"/>
      <c r="B89" s="68"/>
      <c r="C89" s="20"/>
      <c r="D89" s="72"/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0"/>
      <c r="D95" s="72"/>
    </row>
    <row r="96" spans="1:4" hidden="1">
      <c r="A96" s="21"/>
      <c r="B96" s="8"/>
      <c r="C96" s="20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1313896.5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topLeftCell="A4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742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138732.6</v>
      </c>
      <c r="C13" s="20"/>
      <c r="D13" s="55"/>
    </row>
    <row r="14" spans="1:4" ht="24">
      <c r="A14" s="21"/>
      <c r="B14" s="8">
        <v>5000</v>
      </c>
      <c r="C14" s="83" t="s">
        <v>743</v>
      </c>
      <c r="D14" s="58" t="s">
        <v>744</v>
      </c>
    </row>
    <row r="15" spans="1:4">
      <c r="A15" s="21"/>
      <c r="B15" s="8">
        <v>42700</v>
      </c>
      <c r="C15" s="83" t="s">
        <v>396</v>
      </c>
      <c r="D15" s="58" t="s">
        <v>745</v>
      </c>
    </row>
    <row r="16" spans="1:4">
      <c r="A16" s="21"/>
      <c r="B16" s="8">
        <v>77052.5</v>
      </c>
      <c r="C16" s="83" t="s">
        <v>226</v>
      </c>
      <c r="D16" s="58" t="s">
        <v>746</v>
      </c>
    </row>
    <row r="17" spans="1:4">
      <c r="A17" s="21"/>
      <c r="B17" s="8">
        <v>9508.1</v>
      </c>
      <c r="C17" s="83" t="s">
        <v>747</v>
      </c>
      <c r="D17" s="58" t="s">
        <v>748</v>
      </c>
    </row>
    <row r="18" spans="1:4" ht="13.5" thickBot="1">
      <c r="A18" s="21"/>
      <c r="B18" s="68">
        <v>4472</v>
      </c>
      <c r="C18" s="20" t="s">
        <v>217</v>
      </c>
      <c r="D18" s="72" t="s">
        <v>151</v>
      </c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58"/>
    </row>
    <row r="31" spans="1:4" hidden="1">
      <c r="A31" s="21"/>
      <c r="B31" s="8"/>
      <c r="C31" s="8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SUM(B86:B96)</f>
        <v>129183000</v>
      </c>
      <c r="C85" s="20"/>
      <c r="D85" s="22"/>
    </row>
    <row r="86" spans="1:4">
      <c r="A86" s="19"/>
      <c r="B86" s="68">
        <v>1180000</v>
      </c>
      <c r="C86" s="20" t="s">
        <v>217</v>
      </c>
      <c r="D86" s="72" t="s">
        <v>729</v>
      </c>
    </row>
    <row r="87" spans="1:4">
      <c r="A87" s="19"/>
      <c r="B87" s="68">
        <v>1386000</v>
      </c>
      <c r="C87" s="20" t="s">
        <v>217</v>
      </c>
      <c r="D87" s="72" t="s">
        <v>729</v>
      </c>
    </row>
    <row r="88" spans="1:4">
      <c r="A88" s="19"/>
      <c r="B88" s="68">
        <v>16207000</v>
      </c>
      <c r="C88" s="20" t="s">
        <v>217</v>
      </c>
      <c r="D88" s="72" t="s">
        <v>749</v>
      </c>
    </row>
    <row r="89" spans="1:4">
      <c r="A89" s="19"/>
      <c r="B89" s="68"/>
      <c r="C89" s="20" t="s">
        <v>217</v>
      </c>
      <c r="D89" s="72" t="s">
        <v>749</v>
      </c>
    </row>
    <row r="90" spans="1:4">
      <c r="A90" s="19"/>
      <c r="B90" s="68"/>
      <c r="C90" s="20" t="s">
        <v>217</v>
      </c>
      <c r="D90" s="72" t="s">
        <v>749</v>
      </c>
    </row>
    <row r="91" spans="1:4">
      <c r="A91" s="19"/>
      <c r="B91" s="68"/>
      <c r="C91" s="20" t="s">
        <v>217</v>
      </c>
      <c r="D91" s="72" t="s">
        <v>749</v>
      </c>
    </row>
    <row r="92" spans="1:4">
      <c r="A92" s="19"/>
      <c r="B92" s="68"/>
      <c r="C92" s="20" t="s">
        <v>217</v>
      </c>
      <c r="D92" s="72" t="s">
        <v>749</v>
      </c>
    </row>
    <row r="93" spans="1:4">
      <c r="A93" s="19"/>
      <c r="B93" s="68"/>
      <c r="C93" s="20" t="s">
        <v>217</v>
      </c>
      <c r="D93" s="72" t="s">
        <v>749</v>
      </c>
    </row>
    <row r="94" spans="1:4">
      <c r="A94" s="19"/>
      <c r="B94" s="68"/>
      <c r="C94" s="20" t="s">
        <v>217</v>
      </c>
      <c r="D94" s="72" t="s">
        <v>749</v>
      </c>
    </row>
    <row r="95" spans="1:4">
      <c r="A95" s="21"/>
      <c r="B95" s="8"/>
      <c r="C95" s="20" t="s">
        <v>217</v>
      </c>
      <c r="D95" s="72" t="s">
        <v>749</v>
      </c>
    </row>
    <row r="96" spans="1:4">
      <c r="A96" s="21"/>
      <c r="B96" s="8">
        <v>110410000</v>
      </c>
      <c r="C96" s="20" t="s">
        <v>217</v>
      </c>
      <c r="D96" s="72" t="s">
        <v>749</v>
      </c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129321732.59999999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741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 ht="13.5" thickBot="1">
      <c r="A13" s="19" t="s">
        <v>6</v>
      </c>
      <c r="B13" s="25">
        <f>SUM(B14:B26)</f>
        <v>0</v>
      </c>
      <c r="C13" s="20"/>
      <c r="D13" s="55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58"/>
    </row>
    <row r="31" spans="1:4" hidden="1">
      <c r="A31" s="21"/>
      <c r="B31" s="8"/>
      <c r="C31" s="8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SUM(B86:B94)</f>
        <v>7000</v>
      </c>
      <c r="C85" s="20"/>
      <c r="D85" s="22"/>
    </row>
    <row r="86" spans="1:4">
      <c r="A86" s="19"/>
      <c r="B86" s="68">
        <v>7000</v>
      </c>
      <c r="C86" s="20" t="s">
        <v>217</v>
      </c>
      <c r="D86" s="72" t="s">
        <v>653</v>
      </c>
    </row>
    <row r="87" spans="1:4" hidden="1">
      <c r="A87" s="19"/>
      <c r="B87" s="68"/>
      <c r="C87" s="20"/>
      <c r="D87" s="72"/>
    </row>
    <row r="88" spans="1:4" hidden="1">
      <c r="A88" s="19"/>
      <c r="B88" s="68"/>
      <c r="C88" s="20"/>
      <c r="D88" s="72"/>
    </row>
    <row r="89" spans="1:4" hidden="1">
      <c r="A89" s="19"/>
      <c r="B89" s="68"/>
      <c r="C89" s="20"/>
      <c r="D89" s="72"/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7000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65" t="s">
        <v>0</v>
      </c>
      <c r="B5" s="265"/>
      <c r="C5" s="265"/>
      <c r="D5" s="265"/>
    </row>
    <row r="6" spans="1:4">
      <c r="A6" s="265" t="s">
        <v>79</v>
      </c>
      <c r="B6" s="265"/>
      <c r="C6" s="265"/>
      <c r="D6" s="265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0</v>
      </c>
      <c r="C15" s="20"/>
      <c r="D15" s="55"/>
    </row>
    <row r="16" spans="1:4">
      <c r="A16" s="21" t="s">
        <v>21</v>
      </c>
      <c r="B16" s="71"/>
      <c r="C16" s="70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29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6055000</v>
      </c>
      <c r="C79" s="20"/>
      <c r="D79" s="22"/>
    </row>
    <row r="80" spans="1:4">
      <c r="A80" s="21"/>
      <c r="B80" s="57">
        <v>6055000</v>
      </c>
      <c r="C80" s="29" t="s">
        <v>48</v>
      </c>
      <c r="D80" s="29" t="s">
        <v>78</v>
      </c>
    </row>
    <row r="81" spans="1:4" hidden="1">
      <c r="A81" s="21"/>
      <c r="B81" s="57"/>
      <c r="C81" s="29"/>
      <c r="D81" s="29"/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/>
      <c r="C147" s="70"/>
      <c r="D147" s="58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6055000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66" t="s">
        <v>25</v>
      </c>
      <c r="D155" s="266"/>
    </row>
    <row r="156" spans="1:4">
      <c r="A156" s="1" t="s">
        <v>18</v>
      </c>
      <c r="B156" s="1"/>
      <c r="C156" s="266" t="s">
        <v>22</v>
      </c>
      <c r="D156" s="266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19201" r:id="rId3">
          <objectPr defaultSize="0" autoPict="0" r:id="rId4">
            <anchor moveWithCells="1" sizeWithCells="1">
              <from>
                <xdr:col>0</xdr:col>
                <xdr:colOff>409575</xdr:colOff>
                <xdr:row>0</xdr:row>
                <xdr:rowOff>123825</xdr:rowOff>
              </from>
              <to>
                <xdr:col>0</xdr:col>
                <xdr:colOff>1200150</xdr:colOff>
                <xdr:row>3</xdr:row>
                <xdr:rowOff>142875</xdr:rowOff>
              </to>
            </anchor>
          </objectPr>
        </oleObject>
      </mc:Choice>
      <mc:Fallback>
        <oleObject progId="Word.Picture.8" shapeId="819201" r:id="rId3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topLeftCell="A4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730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SUM(B14:B26)</f>
        <v>41767.039999999994</v>
      </c>
      <c r="C13" s="20"/>
      <c r="D13" s="55"/>
    </row>
    <row r="14" spans="1:4">
      <c r="A14" s="21"/>
      <c r="B14" s="8"/>
      <c r="C14" s="83"/>
      <c r="D14" s="58"/>
    </row>
    <row r="15" spans="1:4">
      <c r="A15" s="21"/>
      <c r="B15" s="8">
        <v>19209.099999999999</v>
      </c>
      <c r="C15" s="83" t="s">
        <v>227</v>
      </c>
      <c r="D15" s="58" t="s">
        <v>731</v>
      </c>
    </row>
    <row r="16" spans="1:4">
      <c r="A16" s="21"/>
      <c r="B16" s="8">
        <v>3026.78</v>
      </c>
      <c r="C16" s="83" t="s">
        <v>227</v>
      </c>
      <c r="D16" s="58" t="s">
        <v>732</v>
      </c>
    </row>
    <row r="17" spans="1:4">
      <c r="A17" s="21"/>
      <c r="B17" s="8">
        <v>1364.29</v>
      </c>
      <c r="C17" s="83" t="s">
        <v>531</v>
      </c>
      <c r="D17" s="58" t="s">
        <v>733</v>
      </c>
    </row>
    <row r="18" spans="1:4">
      <c r="A18" s="21"/>
      <c r="B18" s="8">
        <v>8987.48</v>
      </c>
      <c r="C18" s="83" t="s">
        <v>734</v>
      </c>
      <c r="D18" s="58" t="s">
        <v>735</v>
      </c>
    </row>
    <row r="19" spans="1:4">
      <c r="A19" s="21"/>
      <c r="B19" s="8">
        <v>797.3</v>
      </c>
      <c r="C19" s="83" t="s">
        <v>263</v>
      </c>
      <c r="D19" s="58" t="s">
        <v>370</v>
      </c>
    </row>
    <row r="20" spans="1:4">
      <c r="A20" s="21"/>
      <c r="B20" s="8">
        <v>196.35</v>
      </c>
      <c r="C20" s="83" t="s">
        <v>263</v>
      </c>
      <c r="D20" s="58" t="s">
        <v>370</v>
      </c>
    </row>
    <row r="21" spans="1:4">
      <c r="A21" s="21"/>
      <c r="B21" s="8">
        <v>73.739999999999995</v>
      </c>
      <c r="C21" s="83" t="s">
        <v>736</v>
      </c>
      <c r="D21" s="4" t="s">
        <v>737</v>
      </c>
    </row>
    <row r="22" spans="1:4">
      <c r="A22" s="21"/>
      <c r="B22" s="8">
        <v>93</v>
      </c>
      <c r="C22" s="3" t="s">
        <v>636</v>
      </c>
      <c r="D22" s="4" t="s">
        <v>738</v>
      </c>
    </row>
    <row r="23" spans="1:4">
      <c r="A23" s="21"/>
      <c r="B23" s="8">
        <v>2673</v>
      </c>
      <c r="C23" s="83" t="s">
        <v>739</v>
      </c>
      <c r="D23" s="58" t="s">
        <v>740</v>
      </c>
    </row>
    <row r="24" spans="1:4">
      <c r="A24" s="21"/>
      <c r="B24" s="8">
        <v>2673</v>
      </c>
      <c r="C24" s="83" t="s">
        <v>739</v>
      </c>
      <c r="D24" s="58" t="s">
        <v>740</v>
      </c>
    </row>
    <row r="25" spans="1:4" ht="13.5" thickBot="1">
      <c r="A25" s="21"/>
      <c r="B25" s="8">
        <v>2673</v>
      </c>
      <c r="C25" s="83" t="s">
        <v>739</v>
      </c>
      <c r="D25" s="58" t="s">
        <v>740</v>
      </c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58"/>
    </row>
    <row r="31" spans="1:4" hidden="1">
      <c r="A31" s="21"/>
      <c r="B31" s="8"/>
      <c r="C31" s="8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SUM(B86:B94)</f>
        <v>3305000</v>
      </c>
      <c r="C85" s="20"/>
      <c r="D85" s="22"/>
    </row>
    <row r="86" spans="1:4">
      <c r="A86" s="19"/>
      <c r="B86" s="68">
        <v>3044000</v>
      </c>
      <c r="C86" s="20" t="s">
        <v>217</v>
      </c>
      <c r="D86" s="72" t="s">
        <v>729</v>
      </c>
    </row>
    <row r="87" spans="1:4">
      <c r="A87" s="19"/>
      <c r="B87" s="68">
        <v>261000</v>
      </c>
      <c r="C87" s="20" t="s">
        <v>217</v>
      </c>
      <c r="D87" s="72" t="s">
        <v>729</v>
      </c>
    </row>
    <row r="88" spans="1:4" hidden="1">
      <c r="A88" s="19"/>
      <c r="B88" s="68"/>
      <c r="C88" s="20"/>
      <c r="D88" s="72"/>
    </row>
    <row r="89" spans="1:4" hidden="1">
      <c r="A89" s="19"/>
      <c r="B89" s="68"/>
      <c r="C89" s="20"/>
      <c r="D89" s="72"/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3346767.04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728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 ht="13.5" thickBot="1">
      <c r="A13" s="19" t="s">
        <v>6</v>
      </c>
      <c r="B13" s="25">
        <f>SUM(B14:B32)</f>
        <v>0</v>
      </c>
      <c r="C13" s="20"/>
      <c r="D13" s="55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8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SUM(B86:B94)</f>
        <v>72441000</v>
      </c>
      <c r="C85" s="20"/>
      <c r="D85" s="22"/>
    </row>
    <row r="86" spans="1:4">
      <c r="A86" s="19"/>
      <c r="B86" s="68">
        <v>72441000</v>
      </c>
      <c r="C86" s="20" t="s">
        <v>624</v>
      </c>
      <c r="D86" s="72" t="s">
        <v>729</v>
      </c>
    </row>
    <row r="87" spans="1:4" hidden="1">
      <c r="A87" s="19"/>
      <c r="B87" s="68"/>
      <c r="C87" s="20"/>
      <c r="D87" s="72"/>
    </row>
    <row r="88" spans="1:4" hidden="1">
      <c r="A88" s="19"/>
      <c r="B88" s="68"/>
      <c r="C88" s="20"/>
      <c r="D88" s="72"/>
    </row>
    <row r="89" spans="1:4" hidden="1">
      <c r="A89" s="19"/>
      <c r="B89" s="68"/>
      <c r="C89" s="20"/>
      <c r="D89" s="72"/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72441000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725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SUM(B14:B32)</f>
        <v>27079.55</v>
      </c>
      <c r="C13" s="20"/>
      <c r="D13" s="55"/>
    </row>
    <row r="14" spans="1:4">
      <c r="A14" s="21"/>
      <c r="B14" s="8"/>
      <c r="C14" s="83"/>
      <c r="D14" s="58"/>
    </row>
    <row r="15" spans="1:4">
      <c r="A15" s="21"/>
      <c r="B15" s="8">
        <v>22316.73</v>
      </c>
      <c r="C15" s="83" t="s">
        <v>726</v>
      </c>
      <c r="D15" s="58" t="s">
        <v>151</v>
      </c>
    </row>
    <row r="16" spans="1:4">
      <c r="A16" s="21"/>
      <c r="B16" s="8">
        <v>4762.82</v>
      </c>
      <c r="C16" s="83" t="s">
        <v>727</v>
      </c>
      <c r="D16" s="58" t="s">
        <v>151</v>
      </c>
    </row>
    <row r="17" spans="1:4" ht="13.5" thickBot="1">
      <c r="A17" s="21"/>
      <c r="B17" s="8"/>
      <c r="C17" s="83"/>
      <c r="D17" s="58" t="s">
        <v>151</v>
      </c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8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SUM(B86:B94)</f>
        <v>0</v>
      </c>
      <c r="C85" s="20"/>
      <c r="D85" s="22"/>
    </row>
    <row r="86" spans="1:4" hidden="1">
      <c r="A86" s="19"/>
      <c r="B86" s="68"/>
      <c r="C86" s="20"/>
      <c r="D86" s="72"/>
    </row>
    <row r="87" spans="1:4" hidden="1">
      <c r="A87" s="19"/>
      <c r="B87" s="68"/>
      <c r="C87" s="20"/>
      <c r="D87" s="72"/>
    </row>
    <row r="88" spans="1:4" hidden="1">
      <c r="A88" s="19"/>
      <c r="B88" s="68"/>
      <c r="C88" s="20"/>
      <c r="D88" s="72"/>
    </row>
    <row r="89" spans="1:4" hidden="1">
      <c r="A89" s="19"/>
      <c r="B89" s="68"/>
      <c r="C89" s="20"/>
      <c r="D89" s="72"/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27079.55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topLeftCell="A4" workbookViewId="0">
      <selection activeCell="B172" sqref="B172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721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SUM(B14:B32)</f>
        <v>1165.1999999999998</v>
      </c>
      <c r="C13" s="20"/>
      <c r="D13" s="55" t="s">
        <v>722</v>
      </c>
    </row>
    <row r="14" spans="1:4">
      <c r="A14" s="21"/>
      <c r="B14" s="8"/>
      <c r="C14" s="83"/>
      <c r="D14" s="58"/>
    </row>
    <row r="15" spans="1:4">
      <c r="A15" s="21"/>
      <c r="B15" s="8">
        <v>34</v>
      </c>
      <c r="C15" s="83" t="s">
        <v>723</v>
      </c>
      <c r="D15" s="58" t="s">
        <v>101</v>
      </c>
    </row>
    <row r="16" spans="1:4">
      <c r="A16" s="21"/>
      <c r="B16" s="8">
        <v>34</v>
      </c>
      <c r="C16" s="83" t="s">
        <v>723</v>
      </c>
      <c r="D16" s="58" t="s">
        <v>101</v>
      </c>
    </row>
    <row r="17" spans="1:4">
      <c r="A17" s="21"/>
      <c r="B17" s="8">
        <v>1088.5999999999999</v>
      </c>
      <c r="C17" s="83" t="s">
        <v>723</v>
      </c>
      <c r="D17" s="58" t="s">
        <v>101</v>
      </c>
    </row>
    <row r="18" spans="1:4">
      <c r="A18" s="21"/>
      <c r="B18" s="8"/>
      <c r="C18" s="83" t="s">
        <v>723</v>
      </c>
      <c r="D18" s="58"/>
    </row>
    <row r="19" spans="1:4">
      <c r="A19" s="21"/>
      <c r="B19" s="8"/>
      <c r="C19" s="83" t="s">
        <v>723</v>
      </c>
      <c r="D19" s="58"/>
    </row>
    <row r="20" spans="1:4">
      <c r="A20" s="21"/>
      <c r="B20" s="8"/>
      <c r="C20" s="83" t="s">
        <v>723</v>
      </c>
      <c r="D20" s="58"/>
    </row>
    <row r="21" spans="1:4">
      <c r="A21" s="21"/>
      <c r="B21" s="8"/>
      <c r="C21" s="83" t="s">
        <v>723</v>
      </c>
      <c r="D21" s="58"/>
    </row>
    <row r="22" spans="1:4">
      <c r="A22" s="21"/>
      <c r="B22" s="8"/>
      <c r="C22" s="83" t="s">
        <v>723</v>
      </c>
      <c r="D22" s="58"/>
    </row>
    <row r="23" spans="1:4">
      <c r="A23" s="21"/>
      <c r="B23" s="8"/>
      <c r="C23" s="83" t="s">
        <v>723</v>
      </c>
      <c r="D23" s="58"/>
    </row>
    <row r="24" spans="1:4">
      <c r="A24" s="21"/>
      <c r="B24" s="8"/>
      <c r="C24" s="83" t="s">
        <v>723</v>
      </c>
      <c r="D24" s="58"/>
    </row>
    <row r="25" spans="1:4">
      <c r="A25" s="21"/>
      <c r="B25" s="8"/>
      <c r="C25" s="83" t="s">
        <v>723</v>
      </c>
      <c r="D25" s="58"/>
    </row>
    <row r="26" spans="1:4">
      <c r="A26" s="21"/>
      <c r="B26" s="8"/>
      <c r="C26" s="83" t="s">
        <v>723</v>
      </c>
      <c r="D26" s="58"/>
    </row>
    <row r="27" spans="1:4">
      <c r="A27" s="21"/>
      <c r="B27" s="8"/>
      <c r="C27" s="83" t="s">
        <v>723</v>
      </c>
      <c r="D27" s="58"/>
    </row>
    <row r="28" spans="1:4" ht="13.5" thickBot="1">
      <c r="A28" s="21"/>
      <c r="B28" s="8">
        <v>8.6</v>
      </c>
      <c r="C28" s="83" t="s">
        <v>723</v>
      </c>
      <c r="D28" s="58" t="s">
        <v>724</v>
      </c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8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SUM(B86:B94)</f>
        <v>0</v>
      </c>
      <c r="C85" s="20"/>
      <c r="D85" s="22"/>
    </row>
    <row r="86" spans="1:4" hidden="1">
      <c r="A86" s="19"/>
      <c r="B86" s="68"/>
      <c r="C86" s="20"/>
      <c r="D86" s="72"/>
    </row>
    <row r="87" spans="1:4" hidden="1">
      <c r="A87" s="19"/>
      <c r="B87" s="68"/>
      <c r="C87" s="20"/>
      <c r="D87" s="72"/>
    </row>
    <row r="88" spans="1:4" hidden="1">
      <c r="A88" s="19"/>
      <c r="B88" s="68"/>
      <c r="C88" s="20"/>
      <c r="D88" s="72"/>
    </row>
    <row r="89" spans="1:4" hidden="1">
      <c r="A89" s="19"/>
      <c r="B89" s="68"/>
      <c r="C89" s="20"/>
      <c r="D89" s="72"/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1165.1999999999998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714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SUM(B14:B32)</f>
        <v>21928.560000000001</v>
      </c>
      <c r="C13" s="20"/>
      <c r="D13" s="55"/>
    </row>
    <row r="14" spans="1:4">
      <c r="A14" s="21"/>
      <c r="B14" s="8"/>
      <c r="C14" s="83"/>
      <c r="D14" s="58"/>
    </row>
    <row r="15" spans="1:4">
      <c r="A15" s="21"/>
      <c r="B15" s="8">
        <v>101.88</v>
      </c>
      <c r="C15" s="83" t="s">
        <v>296</v>
      </c>
      <c r="D15" s="58" t="s">
        <v>715</v>
      </c>
    </row>
    <row r="16" spans="1:4">
      <c r="A16" s="21"/>
      <c r="B16" s="8">
        <v>709.87</v>
      </c>
      <c r="C16" s="83" t="s">
        <v>296</v>
      </c>
      <c r="D16" s="58" t="s">
        <v>491</v>
      </c>
    </row>
    <row r="17" spans="1:4">
      <c r="A17" s="21"/>
      <c r="B17" s="8">
        <v>113.05</v>
      </c>
      <c r="C17" s="83" t="s">
        <v>497</v>
      </c>
      <c r="D17" s="58" t="s">
        <v>264</v>
      </c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>
      <c r="A28" s="21"/>
      <c r="B28" s="8">
        <v>1320.1</v>
      </c>
      <c r="C28" s="83" t="s">
        <v>424</v>
      </c>
      <c r="D28" s="58" t="s">
        <v>716</v>
      </c>
    </row>
    <row r="29" spans="1:4">
      <c r="A29" s="21"/>
      <c r="B29" s="8">
        <v>2405.56</v>
      </c>
      <c r="C29" s="83" t="s">
        <v>424</v>
      </c>
      <c r="D29" s="58" t="s">
        <v>717</v>
      </c>
    </row>
    <row r="30" spans="1:4">
      <c r="A30" s="21"/>
      <c r="B30" s="8">
        <v>4632.63</v>
      </c>
      <c r="C30" s="83" t="s">
        <v>424</v>
      </c>
      <c r="D30" s="4" t="s">
        <v>718</v>
      </c>
    </row>
    <row r="31" spans="1:4">
      <c r="A31" s="21"/>
      <c r="B31" s="8">
        <v>4025.03</v>
      </c>
      <c r="C31" s="83" t="s">
        <v>424</v>
      </c>
      <c r="D31" s="4" t="s">
        <v>719</v>
      </c>
    </row>
    <row r="32" spans="1:4">
      <c r="A32" s="21"/>
      <c r="B32" s="8">
        <v>8620.44</v>
      </c>
      <c r="C32" s="3" t="s">
        <v>44</v>
      </c>
      <c r="D32" s="4" t="s">
        <v>720</v>
      </c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 hidden="1">
      <c r="A85" s="19" t="s">
        <v>7</v>
      </c>
      <c r="B85" s="25">
        <f>SUM(B86:B94)</f>
        <v>0</v>
      </c>
      <c r="C85" s="20"/>
      <c r="D85" s="22"/>
    </row>
    <row r="86" spans="1:4" hidden="1">
      <c r="A86" s="19"/>
      <c r="B86" s="68"/>
      <c r="C86" s="20"/>
      <c r="D86" s="72"/>
    </row>
    <row r="87" spans="1:4" hidden="1">
      <c r="A87" s="19"/>
      <c r="B87" s="68"/>
      <c r="C87" s="20"/>
      <c r="D87" s="72"/>
    </row>
    <row r="88" spans="1:4" hidden="1">
      <c r="A88" s="19"/>
      <c r="B88" s="68"/>
      <c r="C88" s="20"/>
      <c r="D88" s="72"/>
    </row>
    <row r="89" spans="1:4" hidden="1">
      <c r="A89" s="19"/>
      <c r="B89" s="68"/>
      <c r="C89" s="20"/>
      <c r="D89" s="72"/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21928.560000000001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712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5589.36</v>
      </c>
      <c r="C13" s="20"/>
      <c r="D13" s="55"/>
    </row>
    <row r="14" spans="1:4">
      <c r="A14" s="21"/>
      <c r="B14" s="8"/>
      <c r="C14" s="83"/>
      <c r="D14" s="58"/>
    </row>
    <row r="15" spans="1:4" ht="13.5" thickBot="1">
      <c r="A15" s="21"/>
      <c r="B15" s="8">
        <v>5589.36</v>
      </c>
      <c r="C15" s="83" t="s">
        <v>713</v>
      </c>
      <c r="D15" s="58" t="s">
        <v>310</v>
      </c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SUM(B86:B94)</f>
        <v>0</v>
      </c>
      <c r="C85" s="20"/>
      <c r="D85" s="22"/>
    </row>
    <row r="86" spans="1:4" hidden="1">
      <c r="A86" s="19"/>
      <c r="B86" s="68"/>
      <c r="C86" s="20"/>
      <c r="D86" s="72"/>
    </row>
    <row r="87" spans="1:4" hidden="1">
      <c r="A87" s="19"/>
      <c r="B87" s="68"/>
      <c r="C87" s="20"/>
      <c r="D87" s="72"/>
    </row>
    <row r="88" spans="1:4" hidden="1">
      <c r="A88" s="19"/>
      <c r="B88" s="68"/>
      <c r="C88" s="20"/>
      <c r="D88" s="72"/>
    </row>
    <row r="89" spans="1:4" hidden="1">
      <c r="A89" s="19"/>
      <c r="B89" s="68"/>
      <c r="C89" s="20"/>
      <c r="D89" s="72"/>
    </row>
    <row r="90" spans="1:4" hidden="1">
      <c r="A90" s="19"/>
      <c r="B90" s="68"/>
      <c r="C90" s="20"/>
      <c r="D90" s="72"/>
    </row>
    <row r="91" spans="1:4" hidden="1">
      <c r="A91" s="19"/>
      <c r="B91" s="68"/>
      <c r="C91" s="20"/>
      <c r="D91" s="72"/>
    </row>
    <row r="92" spans="1:4" hidden="1">
      <c r="A92" s="19"/>
      <c r="B92" s="68"/>
      <c r="C92" s="20"/>
      <c r="D92" s="72"/>
    </row>
    <row r="93" spans="1:4" hidden="1">
      <c r="A93" s="19"/>
      <c r="B93" s="68"/>
      <c r="C93" s="20"/>
      <c r="D93" s="72"/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5589.36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711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2283.42</v>
      </c>
      <c r="C13" s="20"/>
      <c r="D13" s="55"/>
    </row>
    <row r="14" spans="1:4">
      <c r="A14" s="21"/>
      <c r="B14" s="8"/>
      <c r="C14" s="83"/>
      <c r="D14" s="58"/>
    </row>
    <row r="15" spans="1:4">
      <c r="A15" s="21"/>
      <c r="B15" s="8">
        <v>134.96</v>
      </c>
      <c r="C15" s="83" t="s">
        <v>35</v>
      </c>
      <c r="D15" s="58" t="s">
        <v>36</v>
      </c>
    </row>
    <row r="16" spans="1:4" ht="13.5" thickBot="1">
      <c r="A16" s="21"/>
      <c r="B16" s="8">
        <v>2148.46</v>
      </c>
      <c r="C16" s="83" t="s">
        <v>35</v>
      </c>
      <c r="D16" s="58" t="s">
        <v>36</v>
      </c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SUM(B86:B94)</f>
        <v>52851000</v>
      </c>
      <c r="C85" s="20"/>
      <c r="D85" s="22"/>
    </row>
    <row r="86" spans="1:4">
      <c r="A86" s="19"/>
      <c r="B86" s="68">
        <v>11191000</v>
      </c>
      <c r="C86" s="20" t="s">
        <v>217</v>
      </c>
      <c r="D86" s="72" t="s">
        <v>710</v>
      </c>
    </row>
    <row r="87" spans="1:4">
      <c r="A87" s="19"/>
      <c r="B87" s="68">
        <v>2612000</v>
      </c>
      <c r="C87" s="20" t="s">
        <v>217</v>
      </c>
      <c r="D87" s="72" t="s">
        <v>710</v>
      </c>
    </row>
    <row r="88" spans="1:4">
      <c r="A88" s="19"/>
      <c r="B88" s="68">
        <v>38083000</v>
      </c>
      <c r="C88" s="20" t="s">
        <v>217</v>
      </c>
      <c r="D88" s="72" t="s">
        <v>653</v>
      </c>
    </row>
    <row r="89" spans="1:4">
      <c r="A89" s="19"/>
      <c r="B89" s="68"/>
      <c r="C89" s="20" t="s">
        <v>217</v>
      </c>
      <c r="D89" s="72" t="s">
        <v>653</v>
      </c>
    </row>
    <row r="90" spans="1:4">
      <c r="A90" s="19"/>
      <c r="B90" s="68"/>
      <c r="C90" s="20" t="s">
        <v>217</v>
      </c>
      <c r="D90" s="72" t="s">
        <v>653</v>
      </c>
    </row>
    <row r="91" spans="1:4">
      <c r="A91" s="19"/>
      <c r="B91" s="68"/>
      <c r="C91" s="20" t="s">
        <v>217</v>
      </c>
      <c r="D91" s="72" t="s">
        <v>653</v>
      </c>
    </row>
    <row r="92" spans="1:4">
      <c r="A92" s="19"/>
      <c r="B92" s="68"/>
      <c r="C92" s="20" t="s">
        <v>217</v>
      </c>
      <c r="D92" s="72" t="s">
        <v>653</v>
      </c>
    </row>
    <row r="93" spans="1:4">
      <c r="A93" s="19"/>
      <c r="B93" s="68">
        <v>965000</v>
      </c>
      <c r="C93" s="20" t="s">
        <v>217</v>
      </c>
      <c r="D93" s="72" t="s">
        <v>653</v>
      </c>
    </row>
    <row r="94" spans="1:4" hidden="1">
      <c r="A94" s="19"/>
      <c r="B94" s="68"/>
      <c r="C94" s="20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52853283.420000002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709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 ht="13.5" thickBot="1">
      <c r="A13" s="19" t="s">
        <v>6</v>
      </c>
      <c r="B13" s="25">
        <f>SUM(B14:B18)</f>
        <v>0</v>
      </c>
      <c r="C13" s="20"/>
      <c r="D13" s="55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SUM(B86:B94)</f>
        <v>14919523</v>
      </c>
      <c r="C85" s="20"/>
      <c r="D85" s="22"/>
    </row>
    <row r="86" spans="1:4">
      <c r="A86" s="19"/>
      <c r="B86" s="68">
        <v>134523</v>
      </c>
      <c r="C86" s="20" t="s">
        <v>217</v>
      </c>
      <c r="D86" s="72" t="s">
        <v>653</v>
      </c>
    </row>
    <row r="87" spans="1:4">
      <c r="A87" s="19"/>
      <c r="B87" s="68">
        <v>1373000</v>
      </c>
      <c r="C87" s="20" t="s">
        <v>217</v>
      </c>
      <c r="D87" s="72" t="s">
        <v>653</v>
      </c>
    </row>
    <row r="88" spans="1:4">
      <c r="A88" s="19"/>
      <c r="B88" s="68">
        <v>11510000</v>
      </c>
      <c r="C88" s="20" t="s">
        <v>217</v>
      </c>
      <c r="D88" s="72" t="s">
        <v>710</v>
      </c>
    </row>
    <row r="89" spans="1:4">
      <c r="A89" s="19"/>
      <c r="B89" s="68"/>
      <c r="C89" s="20" t="s">
        <v>217</v>
      </c>
      <c r="D89" s="72" t="s">
        <v>710</v>
      </c>
    </row>
    <row r="90" spans="1:4">
      <c r="A90" s="19"/>
      <c r="B90" s="68"/>
      <c r="C90" s="20" t="s">
        <v>217</v>
      </c>
      <c r="D90" s="72" t="s">
        <v>710</v>
      </c>
    </row>
    <row r="91" spans="1:4">
      <c r="A91" s="19"/>
      <c r="B91" s="68"/>
      <c r="C91" s="20" t="s">
        <v>217</v>
      </c>
      <c r="D91" s="72" t="s">
        <v>710</v>
      </c>
    </row>
    <row r="92" spans="1:4">
      <c r="A92" s="19"/>
      <c r="B92" s="68"/>
      <c r="C92" s="20" t="s">
        <v>217</v>
      </c>
      <c r="D92" s="72" t="s">
        <v>710</v>
      </c>
    </row>
    <row r="93" spans="1:4">
      <c r="A93" s="19"/>
      <c r="B93" s="68">
        <v>1640000</v>
      </c>
      <c r="C93" s="20" t="s">
        <v>217</v>
      </c>
      <c r="D93" s="72" t="s">
        <v>710</v>
      </c>
    </row>
    <row r="94" spans="1:4">
      <c r="A94" s="19"/>
      <c r="B94" s="68">
        <v>262000</v>
      </c>
      <c r="C94" s="20" t="s">
        <v>217</v>
      </c>
      <c r="D94" s="72" t="s">
        <v>710</v>
      </c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14919523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706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2673</v>
      </c>
      <c r="C13" s="20"/>
      <c r="D13" s="55"/>
    </row>
    <row r="14" spans="1:4">
      <c r="A14" s="21"/>
      <c r="B14" s="8"/>
      <c r="C14" s="83"/>
      <c r="D14" s="58"/>
    </row>
    <row r="15" spans="1:4" ht="13.5" thickBot="1">
      <c r="A15" s="21"/>
      <c r="B15" s="8">
        <v>2673</v>
      </c>
      <c r="C15" s="83" t="s">
        <v>676</v>
      </c>
      <c r="D15" s="58" t="s">
        <v>707</v>
      </c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SUM(B86:B88)</f>
        <v>20326439</v>
      </c>
      <c r="C85" s="20"/>
      <c r="D85" s="22"/>
    </row>
    <row r="86" spans="1:4">
      <c r="A86" s="19"/>
      <c r="B86" s="68">
        <v>15452439</v>
      </c>
      <c r="C86" s="20" t="s">
        <v>217</v>
      </c>
      <c r="D86" s="72" t="s">
        <v>708</v>
      </c>
    </row>
    <row r="87" spans="1:4">
      <c r="A87" s="19"/>
      <c r="B87" s="68">
        <v>4874000</v>
      </c>
      <c r="C87" s="20" t="s">
        <v>217</v>
      </c>
      <c r="D87" s="72" t="s">
        <v>708</v>
      </c>
    </row>
    <row r="88" spans="1:4">
      <c r="A88" s="19"/>
      <c r="B88" s="68"/>
      <c r="C88" s="20"/>
      <c r="D88" s="72"/>
    </row>
    <row r="89" spans="1:4">
      <c r="A89" s="19"/>
      <c r="B89" s="68"/>
      <c r="C89" s="20" t="s">
        <v>217</v>
      </c>
      <c r="D89" s="72"/>
    </row>
    <row r="90" spans="1:4">
      <c r="A90" s="19"/>
      <c r="B90" s="68"/>
      <c r="C90" s="20" t="s">
        <v>217</v>
      </c>
      <c r="D90" s="72"/>
    </row>
    <row r="91" spans="1:4">
      <c r="A91" s="19"/>
      <c r="B91" s="68"/>
      <c r="C91" s="20" t="s">
        <v>217</v>
      </c>
      <c r="D91" s="72"/>
    </row>
    <row r="92" spans="1:4">
      <c r="A92" s="19"/>
      <c r="B92" s="68"/>
      <c r="C92" s="20" t="s">
        <v>217</v>
      </c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20329112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702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14945.9</v>
      </c>
      <c r="C13" s="20"/>
      <c r="D13" s="55"/>
    </row>
    <row r="14" spans="1:4">
      <c r="A14" s="21"/>
      <c r="B14" s="8"/>
      <c r="C14" s="83"/>
      <c r="D14" s="58"/>
    </row>
    <row r="15" spans="1:4" ht="24">
      <c r="A15" s="21"/>
      <c r="B15" s="8">
        <v>9945.9</v>
      </c>
      <c r="C15" s="83" t="s">
        <v>703</v>
      </c>
      <c r="D15" s="58" t="s">
        <v>29</v>
      </c>
    </row>
    <row r="16" spans="1:4" ht="13.5" thickBot="1">
      <c r="A16" s="21"/>
      <c r="B16" s="8">
        <v>5000</v>
      </c>
      <c r="C16" s="83" t="s">
        <v>704</v>
      </c>
      <c r="D16" s="58" t="s">
        <v>705</v>
      </c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SUM(B86:B88)</f>
        <v>0</v>
      </c>
      <c r="C85" s="20"/>
      <c r="D85" s="22"/>
    </row>
    <row r="86" spans="1:4">
      <c r="A86" s="19"/>
      <c r="B86" s="68"/>
      <c r="C86" s="20"/>
      <c r="D86" s="72"/>
    </row>
    <row r="87" spans="1:4">
      <c r="A87" s="19"/>
      <c r="B87" s="68"/>
      <c r="C87" s="20"/>
      <c r="D87" s="22"/>
    </row>
    <row r="88" spans="1:4">
      <c r="A88" s="19"/>
      <c r="B88" s="68"/>
      <c r="C88" s="20"/>
      <c r="D88" s="72"/>
    </row>
    <row r="89" spans="1:4">
      <c r="A89" s="19"/>
      <c r="B89" s="68"/>
      <c r="C89" s="20" t="s">
        <v>217</v>
      </c>
      <c r="D89" s="72"/>
    </row>
    <row r="90" spans="1:4">
      <c r="A90" s="19"/>
      <c r="B90" s="68"/>
      <c r="C90" s="20" t="s">
        <v>217</v>
      </c>
      <c r="D90" s="72"/>
    </row>
    <row r="91" spans="1:4">
      <c r="A91" s="19"/>
      <c r="B91" s="68"/>
      <c r="C91" s="20" t="s">
        <v>217</v>
      </c>
      <c r="D91" s="72"/>
    </row>
    <row r="92" spans="1:4">
      <c r="A92" s="19"/>
      <c r="B92" s="68"/>
      <c r="C92" s="20" t="s">
        <v>217</v>
      </c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14945.9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65" t="s">
        <v>0</v>
      </c>
      <c r="B5" s="265"/>
      <c r="C5" s="265"/>
      <c r="D5" s="265"/>
    </row>
    <row r="6" spans="1:4">
      <c r="A6" s="265" t="s">
        <v>77</v>
      </c>
      <c r="B6" s="265"/>
      <c r="C6" s="265"/>
      <c r="D6" s="265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20741136.600000001</v>
      </c>
      <c r="C15" s="20"/>
      <c r="D15" s="55"/>
    </row>
    <row r="16" spans="1:4">
      <c r="A16" s="21" t="s">
        <v>21</v>
      </c>
      <c r="B16" s="71">
        <v>1629039.1</v>
      </c>
      <c r="C16" s="70" t="s">
        <v>59</v>
      </c>
      <c r="D16" s="58" t="s">
        <v>38</v>
      </c>
    </row>
    <row r="17" spans="1:4">
      <c r="A17" s="21"/>
      <c r="B17" s="8">
        <v>19034397.5</v>
      </c>
      <c r="C17" s="70" t="s">
        <v>37</v>
      </c>
      <c r="D17" s="58" t="s">
        <v>38</v>
      </c>
    </row>
    <row r="18" spans="1:4">
      <c r="A18" s="21"/>
      <c r="B18" s="8">
        <v>77700</v>
      </c>
      <c r="C18" s="29" t="s">
        <v>37</v>
      </c>
      <c r="D18" s="58" t="s">
        <v>29</v>
      </c>
    </row>
    <row r="19" spans="1:4" hidden="1">
      <c r="A19" s="21"/>
      <c r="B19" s="8"/>
      <c r="C19" s="70"/>
      <c r="D19" s="58"/>
    </row>
    <row r="20" spans="1:4" hidden="1">
      <c r="A20" s="21"/>
      <c r="B20" s="8"/>
      <c r="C20" s="29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0</v>
      </c>
      <c r="C79" s="20"/>
      <c r="D79" s="22"/>
    </row>
    <row r="80" spans="1:4" hidden="1">
      <c r="A80" s="21"/>
      <c r="B80" s="57"/>
      <c r="C80" s="29"/>
      <c r="D80" s="29"/>
    </row>
    <row r="81" spans="1:4" hidden="1">
      <c r="A81" s="21"/>
      <c r="B81" s="57"/>
      <c r="C81" s="29"/>
      <c r="D81" s="29"/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/>
      <c r="C147" s="70"/>
      <c r="D147" s="58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20741136.600000001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66" t="s">
        <v>25</v>
      </c>
      <c r="D155" s="266"/>
    </row>
    <row r="156" spans="1:4">
      <c r="A156" s="1" t="s">
        <v>18</v>
      </c>
      <c r="B156" s="1"/>
      <c r="C156" s="266" t="s">
        <v>22</v>
      </c>
      <c r="D156" s="266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17153" r:id="rId3">
          <objectPr defaultSize="0" autoPict="0" r:id="rId4">
            <anchor moveWithCells="1" sizeWithCells="1">
              <from>
                <xdr:col>0</xdr:col>
                <xdr:colOff>438150</xdr:colOff>
                <xdr:row>0</xdr:row>
                <xdr:rowOff>171450</xdr:rowOff>
              </from>
              <to>
                <xdr:col>0</xdr:col>
                <xdr:colOff>1285875</xdr:colOff>
                <xdr:row>4</xdr:row>
                <xdr:rowOff>0</xdr:rowOff>
              </to>
            </anchor>
          </objectPr>
        </oleObject>
      </mc:Choice>
      <mc:Fallback>
        <oleObject progId="Word.Picture.8" shapeId="817153" r:id="rId3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701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 ht="13.5" thickBot="1">
      <c r="A13" s="19" t="s">
        <v>6</v>
      </c>
      <c r="B13" s="25">
        <f>SUM(B14:B33)</f>
        <v>0</v>
      </c>
      <c r="C13" s="20"/>
      <c r="D13" s="55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SUM(B86:B88)</f>
        <v>27000</v>
      </c>
      <c r="C85" s="20"/>
      <c r="D85" s="22"/>
    </row>
    <row r="86" spans="1:4">
      <c r="A86" s="19"/>
      <c r="B86" s="68">
        <v>27000</v>
      </c>
      <c r="C86" s="20" t="s">
        <v>217</v>
      </c>
      <c r="D86" s="72" t="s">
        <v>653</v>
      </c>
    </row>
    <row r="87" spans="1:4">
      <c r="A87" s="19"/>
      <c r="B87" s="68"/>
      <c r="C87" s="20"/>
      <c r="D87" s="22"/>
    </row>
    <row r="88" spans="1:4">
      <c r="A88" s="19"/>
      <c r="B88" s="68"/>
      <c r="C88" s="20"/>
      <c r="D88" s="72"/>
    </row>
    <row r="89" spans="1:4">
      <c r="A89" s="19"/>
      <c r="B89" s="68"/>
      <c r="C89" s="20" t="s">
        <v>217</v>
      </c>
      <c r="D89" s="72"/>
    </row>
    <row r="90" spans="1:4">
      <c r="A90" s="19"/>
      <c r="B90" s="68"/>
      <c r="C90" s="20" t="s">
        <v>217</v>
      </c>
      <c r="D90" s="72"/>
    </row>
    <row r="91" spans="1:4">
      <c r="A91" s="19"/>
      <c r="B91" s="68"/>
      <c r="C91" s="20" t="s">
        <v>217</v>
      </c>
      <c r="D91" s="72"/>
    </row>
    <row r="92" spans="1:4">
      <c r="A92" s="19"/>
      <c r="B92" s="68"/>
      <c r="C92" s="20" t="s">
        <v>217</v>
      </c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27000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697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SUM(B14:B33)</f>
        <v>37161.82</v>
      </c>
      <c r="C13" s="20"/>
      <c r="D13" s="55"/>
    </row>
    <row r="14" spans="1:4">
      <c r="A14" s="21"/>
      <c r="B14" s="8"/>
      <c r="C14" s="83"/>
      <c r="D14" s="58"/>
    </row>
    <row r="15" spans="1:4" ht="24">
      <c r="A15" s="21"/>
      <c r="B15" s="8">
        <v>2040.91</v>
      </c>
      <c r="C15" s="83" t="s">
        <v>698</v>
      </c>
      <c r="D15" s="58" t="s">
        <v>151</v>
      </c>
    </row>
    <row r="16" spans="1:4" ht="24">
      <c r="A16" s="21"/>
      <c r="B16" s="8">
        <v>1513.94</v>
      </c>
      <c r="C16" s="83" t="s">
        <v>699</v>
      </c>
      <c r="D16" s="58" t="s">
        <v>151</v>
      </c>
    </row>
    <row r="17" spans="1:4" ht="24">
      <c r="A17" s="21"/>
      <c r="B17" s="8">
        <v>2504.94</v>
      </c>
      <c r="C17" s="83" t="s">
        <v>699</v>
      </c>
      <c r="D17" s="58" t="s">
        <v>151</v>
      </c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>
      <c r="A28" s="21"/>
      <c r="B28" s="8">
        <v>11832.28</v>
      </c>
      <c r="C28" s="83" t="s">
        <v>156</v>
      </c>
      <c r="D28" s="58" t="s">
        <v>123</v>
      </c>
    </row>
    <row r="29" spans="1:4" ht="13.5" thickBot="1">
      <c r="A29" s="21"/>
      <c r="B29" s="8">
        <v>19269.75</v>
      </c>
      <c r="C29" s="83" t="s">
        <v>156</v>
      </c>
      <c r="D29" s="58" t="s">
        <v>483</v>
      </c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SUM(B86:B88)</f>
        <v>1294000</v>
      </c>
      <c r="C85" s="20"/>
      <c r="D85" s="22"/>
    </row>
    <row r="86" spans="1:4">
      <c r="A86" s="19"/>
      <c r="B86" s="68">
        <v>980000</v>
      </c>
      <c r="C86" s="20" t="s">
        <v>217</v>
      </c>
      <c r="D86" s="22" t="s">
        <v>700</v>
      </c>
    </row>
    <row r="87" spans="1:4">
      <c r="A87" s="19"/>
      <c r="B87" s="68">
        <v>25000</v>
      </c>
      <c r="C87" s="20" t="s">
        <v>217</v>
      </c>
      <c r="D87" s="22" t="s">
        <v>700</v>
      </c>
    </row>
    <row r="88" spans="1:4">
      <c r="A88" s="19"/>
      <c r="B88" s="68">
        <v>289000</v>
      </c>
      <c r="C88" s="20" t="s">
        <v>217</v>
      </c>
      <c r="D88" s="72" t="s">
        <v>653</v>
      </c>
    </row>
    <row r="89" spans="1:4">
      <c r="A89" s="19"/>
      <c r="B89" s="68"/>
      <c r="C89" s="20" t="s">
        <v>217</v>
      </c>
      <c r="D89" s="72"/>
    </row>
    <row r="90" spans="1:4">
      <c r="A90" s="19"/>
      <c r="B90" s="68"/>
      <c r="C90" s="20" t="s">
        <v>217</v>
      </c>
      <c r="D90" s="72"/>
    </row>
    <row r="91" spans="1:4">
      <c r="A91" s="19"/>
      <c r="B91" s="68"/>
      <c r="C91" s="20" t="s">
        <v>217</v>
      </c>
      <c r="D91" s="72"/>
    </row>
    <row r="92" spans="1:4">
      <c r="A92" s="19"/>
      <c r="B92" s="68"/>
      <c r="C92" s="20" t="s">
        <v>217</v>
      </c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1331161.82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A179" sqref="A179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694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SUM(B14:B33)</f>
        <v>569.45000000000005</v>
      </c>
      <c r="C13" s="20"/>
      <c r="D13" s="55"/>
    </row>
    <row r="14" spans="1:4" ht="24">
      <c r="A14" s="21"/>
      <c r="B14" s="8">
        <v>569.45000000000005</v>
      </c>
      <c r="C14" s="83" t="s">
        <v>695</v>
      </c>
      <c r="D14" s="58" t="s">
        <v>696</v>
      </c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 hidden="1">
      <c r="A85" s="19" t="s">
        <v>7</v>
      </c>
      <c r="B85" s="25">
        <f>SUM(B86:B88)</f>
        <v>0</v>
      </c>
      <c r="C85" s="20"/>
      <c r="D85" s="22"/>
    </row>
    <row r="86" spans="1:4" hidden="1">
      <c r="A86" s="19"/>
      <c r="B86" s="68"/>
      <c r="C86" s="20"/>
      <c r="D86" s="22"/>
    </row>
    <row r="87" spans="1:4" hidden="1">
      <c r="A87" s="19"/>
      <c r="B87" s="68"/>
      <c r="C87" s="20"/>
      <c r="D87" s="2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 hidden="1">
      <c r="A108" s="19" t="s">
        <v>8</v>
      </c>
      <c r="B108" s="23">
        <f>SUM(B109:B110)</f>
        <v>0</v>
      </c>
      <c r="C108" s="20"/>
      <c r="D108" s="22"/>
    </row>
    <row r="109" spans="1:4" hidden="1">
      <c r="A109" s="21" t="s">
        <v>9</v>
      </c>
      <c r="B109" s="8"/>
      <c r="C109" s="29"/>
      <c r="D109" s="40"/>
    </row>
    <row r="110" spans="1:4" hidden="1">
      <c r="A110" s="21"/>
      <c r="B110" s="8"/>
      <c r="C110" s="6"/>
      <c r="D110" s="9"/>
    </row>
    <row r="111" spans="1:4" ht="51" hidden="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 hidden="1">
      <c r="A122" s="19" t="s">
        <v>11</v>
      </c>
      <c r="B122" s="23"/>
      <c r="C122" s="20"/>
      <c r="D122" s="22"/>
    </row>
    <row r="123" spans="1:4" ht="25.5" hidden="1">
      <c r="A123" s="21" t="s">
        <v>12</v>
      </c>
      <c r="B123" s="23">
        <f>B124+B125+B126+B127</f>
        <v>0</v>
      </c>
      <c r="C123" s="20"/>
      <c r="D123" s="22"/>
    </row>
    <row r="124" spans="1:4" hidden="1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569.45000000000005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681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SUM(B14:B33)</f>
        <v>22303.21</v>
      </c>
      <c r="C13" s="20"/>
      <c r="D13" s="55"/>
    </row>
    <row r="14" spans="1:4">
      <c r="A14" s="21"/>
      <c r="B14" s="8">
        <v>1309</v>
      </c>
      <c r="C14" s="83" t="s">
        <v>682</v>
      </c>
      <c r="D14" s="58" t="s">
        <v>683</v>
      </c>
    </row>
    <row r="15" spans="1:4" ht="24">
      <c r="A15" s="21"/>
      <c r="B15" s="8">
        <v>1487.5</v>
      </c>
      <c r="C15" s="83" t="s">
        <v>140</v>
      </c>
      <c r="D15" s="58" t="s">
        <v>684</v>
      </c>
    </row>
    <row r="16" spans="1:4">
      <c r="A16" s="21"/>
      <c r="B16" s="8">
        <v>4379.2</v>
      </c>
      <c r="C16" s="83" t="s">
        <v>685</v>
      </c>
      <c r="D16" s="58" t="s">
        <v>686</v>
      </c>
    </row>
    <row r="17" spans="1:4">
      <c r="A17" s="21"/>
      <c r="B17" s="8">
        <v>242.76</v>
      </c>
      <c r="C17" s="83" t="s">
        <v>85</v>
      </c>
      <c r="D17" s="58" t="s">
        <v>583</v>
      </c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>
      <c r="A28" s="21"/>
      <c r="B28" s="8">
        <v>571.20000000000005</v>
      </c>
      <c r="C28" s="83" t="s">
        <v>350</v>
      </c>
      <c r="D28" s="58" t="s">
        <v>687</v>
      </c>
    </row>
    <row r="29" spans="1:4">
      <c r="A29" s="21"/>
      <c r="B29" s="8">
        <v>4165</v>
      </c>
      <c r="C29" s="83" t="s">
        <v>350</v>
      </c>
      <c r="D29" s="58" t="s">
        <v>688</v>
      </c>
    </row>
    <row r="30" spans="1:4" ht="24">
      <c r="A30" s="21"/>
      <c r="B30" s="8">
        <v>5000</v>
      </c>
      <c r="C30" s="83" t="s">
        <v>689</v>
      </c>
      <c r="D30" s="4" t="s">
        <v>690</v>
      </c>
    </row>
    <row r="31" spans="1:4">
      <c r="A31" s="21"/>
      <c r="B31" s="8">
        <v>1829</v>
      </c>
      <c r="C31" s="3" t="s">
        <v>691</v>
      </c>
      <c r="D31" s="4" t="s">
        <v>692</v>
      </c>
    </row>
    <row r="32" spans="1:4">
      <c r="A32" s="21"/>
      <c r="B32" s="8">
        <v>2619.5500000000002</v>
      </c>
      <c r="C32" s="3" t="s">
        <v>693</v>
      </c>
      <c r="D32" s="4" t="s">
        <v>692</v>
      </c>
    </row>
    <row r="33" spans="1:4">
      <c r="A33" s="21"/>
      <c r="B33" s="8">
        <v>700</v>
      </c>
      <c r="C33" s="3" t="s">
        <v>498</v>
      </c>
      <c r="D33" s="4" t="s">
        <v>692</v>
      </c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 hidden="1">
      <c r="A85" s="19" t="s">
        <v>7</v>
      </c>
      <c r="B85" s="25">
        <f>SUM(B86:B88)</f>
        <v>0</v>
      </c>
      <c r="C85" s="20"/>
      <c r="D85" s="22"/>
    </row>
    <row r="86" spans="1:4" hidden="1">
      <c r="A86" s="19"/>
      <c r="B86" s="68"/>
      <c r="C86" s="20"/>
      <c r="D86" s="22"/>
    </row>
    <row r="87" spans="1:4" hidden="1">
      <c r="A87" s="19"/>
      <c r="B87" s="68"/>
      <c r="C87" s="20"/>
      <c r="D87" s="2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 hidden="1">
      <c r="A108" s="19" t="s">
        <v>8</v>
      </c>
      <c r="B108" s="23">
        <f>SUM(B109:B110)</f>
        <v>0</v>
      </c>
      <c r="C108" s="20"/>
      <c r="D108" s="22"/>
    </row>
    <row r="109" spans="1:4" hidden="1">
      <c r="A109" s="21" t="s">
        <v>9</v>
      </c>
      <c r="B109" s="8"/>
      <c r="C109" s="29"/>
      <c r="D109" s="40"/>
    </row>
    <row r="110" spans="1:4" hidden="1">
      <c r="A110" s="21"/>
      <c r="B110" s="8"/>
      <c r="C110" s="6"/>
      <c r="D110" s="9"/>
    </row>
    <row r="111" spans="1:4" ht="51" hidden="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 hidden="1">
      <c r="A122" s="19" t="s">
        <v>11</v>
      </c>
      <c r="B122" s="23"/>
      <c r="C122" s="20"/>
      <c r="D122" s="22"/>
    </row>
    <row r="123" spans="1:4" ht="25.5" hidden="1">
      <c r="A123" s="21" t="s">
        <v>12</v>
      </c>
      <c r="B123" s="23">
        <f>B124+B125+B126+B127</f>
        <v>0</v>
      </c>
      <c r="C123" s="20"/>
      <c r="D123" s="22"/>
    </row>
    <row r="124" spans="1:4" hidden="1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22303.21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topLeftCell="A2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679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1008272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>
        <v>1008272</v>
      </c>
      <c r="C9" s="3" t="s">
        <v>517</v>
      </c>
      <c r="D9" s="4" t="s">
        <v>680</v>
      </c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5429</v>
      </c>
      <c r="C13" s="20"/>
      <c r="D13" s="55"/>
    </row>
    <row r="14" spans="1:4">
      <c r="A14" s="21"/>
      <c r="B14" s="8">
        <v>5429</v>
      </c>
      <c r="C14" s="83" t="s">
        <v>241</v>
      </c>
      <c r="D14" s="58" t="s">
        <v>182</v>
      </c>
    </row>
    <row r="15" spans="1:4" ht="13.5" hidden="1" customHeight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 hidden="1">
      <c r="A85" s="19" t="s">
        <v>7</v>
      </c>
      <c r="B85" s="25">
        <f>SUM(B86:B88)</f>
        <v>0</v>
      </c>
      <c r="C85" s="20"/>
      <c r="D85" s="22"/>
    </row>
    <row r="86" spans="1:4" hidden="1">
      <c r="A86" s="19"/>
      <c r="B86" s="68"/>
      <c r="C86" s="20"/>
      <c r="D86" s="22"/>
    </row>
    <row r="87" spans="1:4" hidden="1">
      <c r="A87" s="19"/>
      <c r="B87" s="68"/>
      <c r="C87" s="20"/>
      <c r="D87" s="2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 hidden="1">
      <c r="A108" s="19" t="s">
        <v>8</v>
      </c>
      <c r="B108" s="23">
        <f>SUM(B109:B110)</f>
        <v>0</v>
      </c>
      <c r="C108" s="20"/>
      <c r="D108" s="22"/>
    </row>
    <row r="109" spans="1:4" hidden="1">
      <c r="A109" s="21" t="s">
        <v>9</v>
      </c>
      <c r="B109" s="8"/>
      <c r="C109" s="29"/>
      <c r="D109" s="40"/>
    </row>
    <row r="110" spans="1:4" hidden="1">
      <c r="A110" s="21"/>
      <c r="B110" s="8"/>
      <c r="C110" s="6"/>
      <c r="D110" s="9"/>
    </row>
    <row r="111" spans="1:4" ht="51" hidden="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 hidden="1">
      <c r="A122" s="19" t="s">
        <v>11</v>
      </c>
      <c r="B122" s="23"/>
      <c r="C122" s="20"/>
      <c r="D122" s="22"/>
    </row>
    <row r="123" spans="1:4" ht="25.5" hidden="1">
      <c r="A123" s="21" t="s">
        <v>12</v>
      </c>
      <c r="B123" s="23">
        <f>B124+B125+B126+B127</f>
        <v>0</v>
      </c>
      <c r="C123" s="20"/>
      <c r="D123" s="22"/>
    </row>
    <row r="124" spans="1:4" hidden="1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1013701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674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1208468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>
        <v>1208468</v>
      </c>
      <c r="C9" s="3" t="s">
        <v>517</v>
      </c>
      <c r="D9" s="4" t="s">
        <v>675</v>
      </c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16138.92</v>
      </c>
      <c r="C13" s="20"/>
      <c r="D13" s="55"/>
    </row>
    <row r="14" spans="1:4">
      <c r="A14" s="21"/>
      <c r="B14" s="8">
        <v>3510</v>
      </c>
      <c r="C14" s="83" t="s">
        <v>676</v>
      </c>
      <c r="D14" s="58" t="s">
        <v>677</v>
      </c>
    </row>
    <row r="15" spans="1:4">
      <c r="A15" s="21"/>
      <c r="B15" s="8">
        <v>12628.92</v>
      </c>
      <c r="C15" s="83" t="s">
        <v>678</v>
      </c>
      <c r="D15" s="58" t="s">
        <v>567</v>
      </c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 hidden="1">
      <c r="A85" s="19" t="s">
        <v>7</v>
      </c>
      <c r="B85" s="25">
        <f>SUM(B86:B88)</f>
        <v>0</v>
      </c>
      <c r="C85" s="20"/>
      <c r="D85" s="22"/>
    </row>
    <row r="86" spans="1:4" hidden="1">
      <c r="A86" s="19"/>
      <c r="B86" s="68"/>
      <c r="C86" s="20"/>
      <c r="D86" s="22"/>
    </row>
    <row r="87" spans="1:4" hidden="1">
      <c r="A87" s="19"/>
      <c r="B87" s="68"/>
      <c r="C87" s="20"/>
      <c r="D87" s="2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 hidden="1">
      <c r="A108" s="19" t="s">
        <v>8</v>
      </c>
      <c r="B108" s="23">
        <f>SUM(B109:B110)</f>
        <v>0</v>
      </c>
      <c r="C108" s="20"/>
      <c r="D108" s="22"/>
    </row>
    <row r="109" spans="1:4" hidden="1">
      <c r="A109" s="21" t="s">
        <v>9</v>
      </c>
      <c r="B109" s="8"/>
      <c r="C109" s="29"/>
      <c r="D109" s="40"/>
    </row>
    <row r="110" spans="1:4" hidden="1">
      <c r="A110" s="21"/>
      <c r="B110" s="8"/>
      <c r="C110" s="6"/>
      <c r="D110" s="9"/>
    </row>
    <row r="111" spans="1:4" ht="51" hidden="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 hidden="1">
      <c r="A122" s="19" t="s">
        <v>11</v>
      </c>
      <c r="B122" s="23"/>
      <c r="C122" s="20"/>
      <c r="D122" s="22"/>
    </row>
    <row r="123" spans="1:4" ht="25.5" hidden="1">
      <c r="A123" s="21" t="s">
        <v>12</v>
      </c>
      <c r="B123" s="23">
        <f>B124+B125+B126+B127</f>
        <v>0</v>
      </c>
      <c r="C123" s="20"/>
      <c r="D123" s="22"/>
    </row>
    <row r="124" spans="1:4" hidden="1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1224606.92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topLeftCell="A2" workbookViewId="0">
      <selection activeCell="A111" sqref="A111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660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SUM(B14:B33)</f>
        <v>35356.179999999993</v>
      </c>
      <c r="C13" s="20"/>
      <c r="D13" s="55"/>
    </row>
    <row r="14" spans="1:4">
      <c r="A14" s="21"/>
      <c r="B14" s="8">
        <v>10979.97</v>
      </c>
      <c r="C14" s="83" t="s">
        <v>44</v>
      </c>
      <c r="D14" s="58" t="s">
        <v>661</v>
      </c>
    </row>
    <row r="15" spans="1:4">
      <c r="A15" s="21"/>
      <c r="B15" s="8">
        <v>1162.6300000000001</v>
      </c>
      <c r="C15" s="83" t="s">
        <v>296</v>
      </c>
      <c r="D15" s="58" t="s">
        <v>662</v>
      </c>
    </row>
    <row r="16" spans="1:4">
      <c r="A16" s="21"/>
      <c r="B16" s="8">
        <v>1699.32</v>
      </c>
      <c r="C16" s="83" t="s">
        <v>351</v>
      </c>
      <c r="D16" s="58" t="s">
        <v>663</v>
      </c>
    </row>
    <row r="17" spans="1:4">
      <c r="A17" s="21"/>
      <c r="B17" s="8">
        <v>10038.64</v>
      </c>
      <c r="C17" s="83" t="s">
        <v>456</v>
      </c>
      <c r="D17" s="58" t="s">
        <v>664</v>
      </c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>
      <c r="A28" s="21"/>
      <c r="B28" s="8">
        <v>755.41</v>
      </c>
      <c r="C28" s="83" t="s">
        <v>196</v>
      </c>
      <c r="D28" s="58" t="s">
        <v>665</v>
      </c>
    </row>
    <row r="29" spans="1:4">
      <c r="A29" s="21"/>
      <c r="B29" s="8">
        <v>5039.6499999999996</v>
      </c>
      <c r="C29" s="83" t="s">
        <v>666</v>
      </c>
      <c r="D29" s="58" t="s">
        <v>665</v>
      </c>
    </row>
    <row r="30" spans="1:4">
      <c r="A30" s="21"/>
      <c r="B30" s="8">
        <v>1713.6</v>
      </c>
      <c r="C30" s="83" t="s">
        <v>667</v>
      </c>
      <c r="D30" s="4" t="s">
        <v>668</v>
      </c>
    </row>
    <row r="31" spans="1:4">
      <c r="A31" s="21"/>
      <c r="B31" s="8">
        <v>1648.15</v>
      </c>
      <c r="C31" s="3" t="s">
        <v>669</v>
      </c>
      <c r="D31" s="4" t="s">
        <v>670</v>
      </c>
    </row>
    <row r="32" spans="1:4">
      <c r="A32" s="21"/>
      <c r="B32" s="8">
        <v>236</v>
      </c>
      <c r="C32" s="3" t="s">
        <v>636</v>
      </c>
      <c r="D32" s="4" t="s">
        <v>671</v>
      </c>
    </row>
    <row r="33" spans="1:4" ht="13.5" thickBot="1">
      <c r="A33" s="21"/>
      <c r="B33" s="8">
        <v>2082.81</v>
      </c>
      <c r="C33" s="3" t="s">
        <v>672</v>
      </c>
      <c r="D33" s="4" t="s">
        <v>673</v>
      </c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SUM(B86:B88)</f>
        <v>0</v>
      </c>
      <c r="C85" s="20"/>
      <c r="D85" s="22"/>
    </row>
    <row r="86" spans="1:4" hidden="1">
      <c r="A86" s="19"/>
      <c r="B86" s="68"/>
      <c r="C86" s="20"/>
      <c r="D86" s="22"/>
    </row>
    <row r="87" spans="1:4" hidden="1">
      <c r="A87" s="19"/>
      <c r="B87" s="68"/>
      <c r="C87" s="20"/>
      <c r="D87" s="2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35356.179999999993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657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4582</v>
      </c>
      <c r="C7" s="26"/>
      <c r="D7" s="27"/>
    </row>
    <row r="8" spans="1:4">
      <c r="A8" s="21" t="s">
        <v>4</v>
      </c>
      <c r="B8" s="8">
        <v>4582</v>
      </c>
      <c r="C8" s="3" t="s">
        <v>658</v>
      </c>
      <c r="D8" s="4" t="s">
        <v>659</v>
      </c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 ht="13.5" thickBot="1">
      <c r="A13" s="19" t="s">
        <v>6</v>
      </c>
      <c r="B13" s="25">
        <f>SUM(B14:B29)</f>
        <v>0</v>
      </c>
      <c r="C13" s="20"/>
      <c r="D13" s="55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SUM(B86:B88)</f>
        <v>0</v>
      </c>
      <c r="C85" s="20"/>
      <c r="D85" s="22"/>
    </row>
    <row r="86" spans="1:4" hidden="1">
      <c r="A86" s="19"/>
      <c r="B86" s="68"/>
      <c r="C86" s="20"/>
      <c r="D86" s="22"/>
    </row>
    <row r="87" spans="1:4" hidden="1">
      <c r="A87" s="19"/>
      <c r="B87" s="68"/>
      <c r="C87" s="20"/>
      <c r="D87" s="2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4582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654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429952.04</v>
      </c>
      <c r="C13" s="20"/>
      <c r="D13" s="55"/>
    </row>
    <row r="14" spans="1:4">
      <c r="A14" s="21"/>
      <c r="B14" s="8">
        <v>429852.04</v>
      </c>
      <c r="C14" s="83" t="s">
        <v>344</v>
      </c>
      <c r="D14" s="58" t="s">
        <v>452</v>
      </c>
    </row>
    <row r="15" spans="1:4" ht="13.5" thickBot="1">
      <c r="A15" s="21"/>
      <c r="B15" s="8">
        <v>100</v>
      </c>
      <c r="C15" s="83" t="s">
        <v>655</v>
      </c>
      <c r="D15" s="58" t="s">
        <v>656</v>
      </c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SUM(B86:B88)</f>
        <v>0</v>
      </c>
      <c r="C85" s="20"/>
      <c r="D85" s="22"/>
    </row>
    <row r="86" spans="1:4" hidden="1">
      <c r="A86" s="19"/>
      <c r="B86" s="68"/>
      <c r="C86" s="20"/>
      <c r="D86" s="22"/>
    </row>
    <row r="87" spans="1:4" hidden="1">
      <c r="A87" s="19"/>
      <c r="B87" s="68"/>
      <c r="C87" s="20"/>
      <c r="D87" s="2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429952.04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648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47620.91</v>
      </c>
      <c r="C13" s="20"/>
      <c r="D13" s="55"/>
    </row>
    <row r="14" spans="1:4">
      <c r="A14" s="21"/>
      <c r="B14" s="8">
        <v>1380.35</v>
      </c>
      <c r="C14" s="83" t="s">
        <v>568</v>
      </c>
      <c r="D14" s="58" t="s">
        <v>649</v>
      </c>
    </row>
    <row r="15" spans="1:4">
      <c r="A15" s="21"/>
      <c r="B15" s="8">
        <v>1372.91</v>
      </c>
      <c r="C15" s="83" t="s">
        <v>35</v>
      </c>
      <c r="D15" s="58" t="s">
        <v>36</v>
      </c>
    </row>
    <row r="16" spans="1:4">
      <c r="A16" s="21"/>
      <c r="B16" s="8">
        <v>862.23</v>
      </c>
      <c r="C16" s="83" t="s">
        <v>650</v>
      </c>
      <c r="D16" s="58" t="s">
        <v>151</v>
      </c>
    </row>
    <row r="17" spans="1:4">
      <c r="A17" s="21"/>
      <c r="B17" s="8">
        <v>16935.990000000002</v>
      </c>
      <c r="C17" s="83" t="s">
        <v>156</v>
      </c>
      <c r="D17" s="58" t="s">
        <v>651</v>
      </c>
    </row>
    <row r="18" spans="1:4">
      <c r="A18" s="21"/>
      <c r="B18" s="8"/>
      <c r="C18" s="83" t="s">
        <v>156</v>
      </c>
      <c r="D18" s="58"/>
    </row>
    <row r="19" spans="1:4">
      <c r="A19" s="21"/>
      <c r="B19" s="8"/>
      <c r="C19" s="83" t="s">
        <v>156</v>
      </c>
      <c r="D19" s="58"/>
    </row>
    <row r="20" spans="1:4">
      <c r="A20" s="21"/>
      <c r="B20" s="8"/>
      <c r="C20" s="83" t="s">
        <v>156</v>
      </c>
      <c r="D20" s="58"/>
    </row>
    <row r="21" spans="1:4">
      <c r="A21" s="21"/>
      <c r="B21" s="8"/>
      <c r="C21" s="83" t="s">
        <v>156</v>
      </c>
      <c r="D21" s="58"/>
    </row>
    <row r="22" spans="1:4">
      <c r="A22" s="21"/>
      <c r="B22" s="8"/>
      <c r="C22" s="83" t="s">
        <v>156</v>
      </c>
      <c r="D22" s="58"/>
    </row>
    <row r="23" spans="1:4">
      <c r="A23" s="21"/>
      <c r="B23" s="8"/>
      <c r="C23" s="83" t="s">
        <v>156</v>
      </c>
      <c r="D23" s="58"/>
    </row>
    <row r="24" spans="1:4">
      <c r="A24" s="21"/>
      <c r="B24" s="8"/>
      <c r="C24" s="83" t="s">
        <v>156</v>
      </c>
      <c r="D24" s="58"/>
    </row>
    <row r="25" spans="1:4">
      <c r="A25" s="21"/>
      <c r="B25" s="8"/>
      <c r="C25" s="83" t="s">
        <v>156</v>
      </c>
      <c r="D25" s="58"/>
    </row>
    <row r="26" spans="1:4">
      <c r="A26" s="21"/>
      <c r="B26" s="8"/>
      <c r="C26" s="83" t="s">
        <v>156</v>
      </c>
      <c r="D26" s="58"/>
    </row>
    <row r="27" spans="1:4">
      <c r="A27" s="21"/>
      <c r="B27" s="8"/>
      <c r="C27" s="83" t="s">
        <v>156</v>
      </c>
      <c r="D27" s="58"/>
    </row>
    <row r="28" spans="1:4">
      <c r="A28" s="21"/>
      <c r="B28" s="8">
        <v>7663.93</v>
      </c>
      <c r="C28" s="83" t="s">
        <v>156</v>
      </c>
      <c r="D28" s="58" t="s">
        <v>652</v>
      </c>
    </row>
    <row r="29" spans="1:4" ht="13.5" thickBot="1">
      <c r="A29" s="21"/>
      <c r="B29" s="8">
        <v>19405.5</v>
      </c>
      <c r="C29" s="83" t="s">
        <v>156</v>
      </c>
      <c r="D29" s="58" t="s">
        <v>483</v>
      </c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SUM(B86:B88)</f>
        <v>133376000</v>
      </c>
      <c r="C85" s="20"/>
      <c r="D85" s="22"/>
    </row>
    <row r="86" spans="1:4">
      <c r="A86" s="19"/>
      <c r="B86" s="68">
        <v>16380000</v>
      </c>
      <c r="C86" s="20" t="s">
        <v>217</v>
      </c>
      <c r="D86" s="22" t="s">
        <v>653</v>
      </c>
    </row>
    <row r="87" spans="1:4">
      <c r="A87" s="19"/>
      <c r="B87" s="68">
        <v>116996000</v>
      </c>
      <c r="C87" s="20" t="s">
        <v>217</v>
      </c>
      <c r="D87" s="22" t="s">
        <v>653</v>
      </c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133423620.91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65" t="s">
        <v>0</v>
      </c>
      <c r="B5" s="265"/>
      <c r="C5" s="265"/>
      <c r="D5" s="265"/>
    </row>
    <row r="6" spans="1:4">
      <c r="A6" s="265" t="s">
        <v>75</v>
      </c>
      <c r="B6" s="265"/>
      <c r="C6" s="265"/>
      <c r="D6" s="265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3022103.61</v>
      </c>
      <c r="C15" s="20"/>
      <c r="D15" s="55"/>
    </row>
    <row r="16" spans="1:4">
      <c r="A16" s="21" t="s">
        <v>21</v>
      </c>
      <c r="B16" s="70">
        <v>3485.99</v>
      </c>
      <c r="C16" s="70" t="s">
        <v>52</v>
      </c>
      <c r="D16" s="58" t="s">
        <v>28</v>
      </c>
    </row>
    <row r="17" spans="1:4">
      <c r="A17" s="21"/>
      <c r="B17" s="8">
        <v>724.8</v>
      </c>
      <c r="C17" s="70" t="s">
        <v>57</v>
      </c>
      <c r="D17" s="58" t="s">
        <v>29</v>
      </c>
    </row>
    <row r="18" spans="1:4">
      <c r="A18" s="21"/>
      <c r="B18" s="8">
        <v>1623.6</v>
      </c>
      <c r="C18" s="29" t="s">
        <v>50</v>
      </c>
      <c r="D18" s="58" t="s">
        <v>76</v>
      </c>
    </row>
    <row r="19" spans="1:4" ht="25.5">
      <c r="A19" s="21"/>
      <c r="B19" s="8">
        <f>240+190</f>
        <v>430</v>
      </c>
      <c r="C19" s="70" t="s">
        <v>41</v>
      </c>
      <c r="D19" s="58" t="s">
        <v>42</v>
      </c>
    </row>
    <row r="20" spans="1:4">
      <c r="A20" s="21"/>
      <c r="B20" s="8">
        <v>463.22</v>
      </c>
      <c r="C20" s="29" t="s">
        <v>35</v>
      </c>
      <c r="D20" s="58" t="s">
        <v>36</v>
      </c>
    </row>
    <row r="21" spans="1:4">
      <c r="A21" s="21"/>
      <c r="B21" s="8">
        <v>3015376</v>
      </c>
      <c r="C21" s="3" t="s">
        <v>37</v>
      </c>
      <c r="D21" s="58" t="s">
        <v>38</v>
      </c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58048000</v>
      </c>
      <c r="C79" s="20"/>
      <c r="D79" s="22"/>
    </row>
    <row r="80" spans="1:4">
      <c r="A80" s="21"/>
      <c r="B80" s="57">
        <v>12657000</v>
      </c>
      <c r="C80" s="29" t="s">
        <v>48</v>
      </c>
      <c r="D80" s="29" t="s">
        <v>60</v>
      </c>
    </row>
    <row r="81" spans="1:4">
      <c r="A81" s="21"/>
      <c r="B81" s="57">
        <v>45391000</v>
      </c>
      <c r="C81" s="29" t="s">
        <v>48</v>
      </c>
      <c r="D81" s="29" t="s">
        <v>60</v>
      </c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/>
      <c r="C147" s="70"/>
      <c r="D147" s="58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61070103.609999999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66" t="s">
        <v>25</v>
      </c>
      <c r="D155" s="266"/>
    </row>
    <row r="156" spans="1:4">
      <c r="A156" s="1" t="s">
        <v>18</v>
      </c>
      <c r="B156" s="1"/>
      <c r="C156" s="266" t="s">
        <v>22</v>
      </c>
      <c r="D156" s="266"/>
    </row>
    <row r="157" spans="1:4">
      <c r="A157" s="1"/>
      <c r="B157" s="1"/>
      <c r="C157" s="2"/>
      <c r="D157" s="2"/>
    </row>
    <row r="158" spans="1:4" hidden="1">
      <c r="C158" s="1"/>
      <c r="D158" s="5"/>
    </row>
    <row r="159" spans="1:4" hidden="1">
      <c r="C159" s="1"/>
      <c r="D159" s="5"/>
    </row>
    <row r="160" spans="1:4" hidden="1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16129" r:id="rId3">
          <objectPr defaultSize="0" autoPict="0" r:id="rId4">
            <anchor moveWithCells="1" sizeWithCells="1">
              <from>
                <xdr:col>0</xdr:col>
                <xdr:colOff>285750</xdr:colOff>
                <xdr:row>0</xdr:row>
                <xdr:rowOff>142875</xdr:rowOff>
              </from>
              <to>
                <xdr:col>0</xdr:col>
                <xdr:colOff>1085850</xdr:colOff>
                <xdr:row>4</xdr:row>
                <xdr:rowOff>0</xdr:rowOff>
              </to>
            </anchor>
          </objectPr>
        </oleObject>
      </mc:Choice>
      <mc:Fallback>
        <oleObject progId="Word.Picture.8" shapeId="816129" r:id="rId3"/>
      </mc:Fallback>
    </mc:AlternateContent>
  </oleObjec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647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 ht="13.5" thickBot="1">
      <c r="A13" s="19" t="s">
        <v>6</v>
      </c>
      <c r="B13" s="25"/>
      <c r="C13" s="20"/>
      <c r="D13" s="55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SUM(B86:B88)</f>
        <v>314000</v>
      </c>
      <c r="C85" s="20"/>
      <c r="D85" s="22"/>
    </row>
    <row r="86" spans="1:4">
      <c r="A86" s="19"/>
      <c r="B86" s="68">
        <v>314000</v>
      </c>
      <c r="C86" s="20" t="s">
        <v>217</v>
      </c>
      <c r="D86" s="22" t="s">
        <v>646</v>
      </c>
    </row>
    <row r="87" spans="1:4" hidden="1">
      <c r="A87" s="19"/>
      <c r="B87" s="68"/>
      <c r="C87" s="29"/>
      <c r="D87" s="7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314000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645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 ht="13.5" thickBot="1">
      <c r="A13" s="19" t="s">
        <v>6</v>
      </c>
      <c r="B13" s="25">
        <f>SUM(B14:B30)</f>
        <v>0</v>
      </c>
      <c r="C13" s="20"/>
      <c r="D13" s="55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83"/>
      <c r="D18" s="58"/>
    </row>
    <row r="19" spans="1:4" hidden="1">
      <c r="A19" s="21"/>
      <c r="B19" s="8"/>
      <c r="C19" s="83"/>
      <c r="D19" s="58"/>
    </row>
    <row r="20" spans="1:4" hidden="1">
      <c r="A20" s="21"/>
      <c r="B20" s="8"/>
      <c r="C20" s="83"/>
      <c r="D20" s="58"/>
    </row>
    <row r="21" spans="1:4" hidden="1">
      <c r="A21" s="21"/>
      <c r="B21" s="8"/>
      <c r="C21" s="83"/>
      <c r="D21" s="58"/>
    </row>
    <row r="22" spans="1:4" hidden="1">
      <c r="A22" s="21"/>
      <c r="B22" s="8"/>
      <c r="C22" s="83"/>
      <c r="D22" s="58"/>
    </row>
    <row r="23" spans="1:4" hidden="1">
      <c r="A23" s="21"/>
      <c r="B23" s="8"/>
      <c r="C23" s="83"/>
      <c r="D23" s="58"/>
    </row>
    <row r="24" spans="1:4" hidden="1">
      <c r="A24" s="21"/>
      <c r="B24" s="8"/>
      <c r="C24" s="83"/>
      <c r="D24" s="58"/>
    </row>
    <row r="25" spans="1:4" hidden="1">
      <c r="A25" s="21"/>
      <c r="B25" s="8"/>
      <c r="C25" s="83"/>
      <c r="D25" s="58"/>
    </row>
    <row r="26" spans="1:4" hidden="1">
      <c r="A26" s="21"/>
      <c r="B26" s="8"/>
      <c r="C26" s="83"/>
      <c r="D26" s="58"/>
    </row>
    <row r="27" spans="1:4" hidden="1">
      <c r="A27" s="21"/>
      <c r="B27" s="8"/>
      <c r="C27" s="83"/>
      <c r="D27" s="58"/>
    </row>
    <row r="28" spans="1:4" hidden="1">
      <c r="A28" s="21"/>
      <c r="B28" s="8"/>
      <c r="C28" s="83"/>
      <c r="D28" s="58"/>
    </row>
    <row r="29" spans="1:4" hidden="1">
      <c r="A29" s="21"/>
      <c r="B29" s="8"/>
      <c r="C29" s="83"/>
      <c r="D29" s="58"/>
    </row>
    <row r="30" spans="1:4" hidden="1">
      <c r="A30" s="21"/>
      <c r="B30" s="8"/>
      <c r="C30" s="8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SUM(B86:B88)</f>
        <v>71745000</v>
      </c>
      <c r="C85" s="20"/>
      <c r="D85" s="22"/>
    </row>
    <row r="86" spans="1:4">
      <c r="A86" s="19"/>
      <c r="B86" s="68">
        <v>71745000</v>
      </c>
      <c r="C86" s="20" t="s">
        <v>217</v>
      </c>
      <c r="D86" s="22" t="s">
        <v>646</v>
      </c>
    </row>
    <row r="87" spans="1:4" hidden="1">
      <c r="A87" s="19"/>
      <c r="B87" s="68"/>
      <c r="C87" s="29"/>
      <c r="D87" s="7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71745000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639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111362.62</v>
      </c>
      <c r="C13" s="20"/>
      <c r="D13" s="55"/>
    </row>
    <row r="14" spans="1:4">
      <c r="A14" s="21"/>
      <c r="B14" s="8">
        <v>1487.5</v>
      </c>
      <c r="C14" s="83" t="s">
        <v>229</v>
      </c>
      <c r="D14" s="58" t="s">
        <v>640</v>
      </c>
    </row>
    <row r="15" spans="1:4">
      <c r="A15" s="21"/>
      <c r="B15" s="8">
        <v>57.12</v>
      </c>
      <c r="C15" s="83" t="s">
        <v>641</v>
      </c>
      <c r="D15" s="58" t="s">
        <v>86</v>
      </c>
    </row>
    <row r="16" spans="1:4">
      <c r="A16" s="21"/>
      <c r="B16" s="8">
        <v>6511</v>
      </c>
      <c r="C16" s="83" t="s">
        <v>510</v>
      </c>
      <c r="D16" s="58" t="s">
        <v>176</v>
      </c>
    </row>
    <row r="17" spans="1:4">
      <c r="A17" s="21"/>
      <c r="B17" s="8">
        <v>18150</v>
      </c>
      <c r="C17" s="83" t="s">
        <v>510</v>
      </c>
      <c r="D17" s="58" t="s">
        <v>175</v>
      </c>
    </row>
    <row r="18" spans="1:4">
      <c r="A18" s="21"/>
      <c r="B18" s="8"/>
      <c r="C18" s="83" t="s">
        <v>510</v>
      </c>
      <c r="D18" s="58"/>
    </row>
    <row r="19" spans="1:4">
      <c r="A19" s="21"/>
      <c r="B19" s="8"/>
      <c r="C19" s="83" t="s">
        <v>510</v>
      </c>
      <c r="D19" s="58"/>
    </row>
    <row r="20" spans="1:4">
      <c r="A20" s="21"/>
      <c r="B20" s="8"/>
      <c r="C20" s="83" t="s">
        <v>510</v>
      </c>
      <c r="D20" s="58"/>
    </row>
    <row r="21" spans="1:4">
      <c r="A21" s="21"/>
      <c r="B21" s="8"/>
      <c r="C21" s="83" t="s">
        <v>510</v>
      </c>
      <c r="D21" s="58"/>
    </row>
    <row r="22" spans="1:4">
      <c r="A22" s="21"/>
      <c r="B22" s="8"/>
      <c r="C22" s="83" t="s">
        <v>510</v>
      </c>
      <c r="D22" s="58"/>
    </row>
    <row r="23" spans="1:4">
      <c r="A23" s="21"/>
      <c r="B23" s="8"/>
      <c r="C23" s="83" t="s">
        <v>510</v>
      </c>
      <c r="D23" s="58"/>
    </row>
    <row r="24" spans="1:4">
      <c r="A24" s="21"/>
      <c r="B24" s="8"/>
      <c r="C24" s="83" t="s">
        <v>510</v>
      </c>
      <c r="D24" s="58"/>
    </row>
    <row r="25" spans="1:4">
      <c r="A25" s="21"/>
      <c r="B25" s="8"/>
      <c r="C25" s="83" t="s">
        <v>510</v>
      </c>
      <c r="D25" s="58"/>
    </row>
    <row r="26" spans="1:4">
      <c r="A26" s="21"/>
      <c r="B26" s="8"/>
      <c r="C26" s="83" t="s">
        <v>510</v>
      </c>
      <c r="D26" s="58"/>
    </row>
    <row r="27" spans="1:4">
      <c r="A27" s="21"/>
      <c r="B27" s="8"/>
      <c r="C27" s="83" t="s">
        <v>510</v>
      </c>
      <c r="D27" s="58"/>
    </row>
    <row r="28" spans="1:4">
      <c r="A28" s="21"/>
      <c r="B28" s="8">
        <v>3896</v>
      </c>
      <c r="C28" s="83" t="s">
        <v>510</v>
      </c>
      <c r="D28" s="58" t="s">
        <v>642</v>
      </c>
    </row>
    <row r="29" spans="1:4">
      <c r="A29" s="21"/>
      <c r="B29" s="8">
        <v>26705</v>
      </c>
      <c r="C29" s="83" t="s">
        <v>510</v>
      </c>
      <c r="D29" s="58" t="s">
        <v>643</v>
      </c>
    </row>
    <row r="30" spans="1:4">
      <c r="A30" s="21"/>
      <c r="B30" s="8">
        <v>54556</v>
      </c>
      <c r="C30" s="83" t="s">
        <v>510</v>
      </c>
      <c r="D30" s="4" t="s">
        <v>644</v>
      </c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 hidden="1">
      <c r="A85" s="19" t="s">
        <v>7</v>
      </c>
      <c r="B85" s="25">
        <f>SUM(B86:B88)</f>
        <v>0</v>
      </c>
      <c r="C85" s="20"/>
      <c r="D85" s="22"/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 hidden="1">
      <c r="A108" s="19" t="s">
        <v>8</v>
      </c>
      <c r="B108" s="23">
        <f>SUM(B109:B110)</f>
        <v>0</v>
      </c>
      <c r="C108" s="20"/>
      <c r="D108" s="22"/>
    </row>
    <row r="109" spans="1:4" hidden="1">
      <c r="A109" s="21" t="s">
        <v>9</v>
      </c>
      <c r="B109" s="8"/>
      <c r="C109" s="29"/>
      <c r="D109" s="40"/>
    </row>
    <row r="110" spans="1:4" hidden="1">
      <c r="A110" s="21"/>
      <c r="B110" s="8"/>
      <c r="C110" s="6"/>
      <c r="D110" s="9"/>
    </row>
    <row r="111" spans="1:4" ht="51" hidden="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 hidden="1">
      <c r="A122" s="19" t="s">
        <v>11</v>
      </c>
      <c r="B122" s="23"/>
      <c r="C122" s="20"/>
      <c r="D122" s="22"/>
    </row>
    <row r="123" spans="1:4" ht="25.5" hidden="1">
      <c r="A123" s="21" t="s">
        <v>12</v>
      </c>
      <c r="B123" s="23">
        <f>B124+B125+B126+B127</f>
        <v>0</v>
      </c>
      <c r="C123" s="20"/>
      <c r="D123" s="22"/>
    </row>
    <row r="124" spans="1:4" hidden="1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111362.62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634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SUM(B14:B31)</f>
        <v>7755.33</v>
      </c>
      <c r="C13" s="20"/>
      <c r="D13" s="55"/>
    </row>
    <row r="14" spans="1:4">
      <c r="A14" s="21"/>
      <c r="B14" s="8">
        <v>5875</v>
      </c>
      <c r="C14" s="83" t="s">
        <v>409</v>
      </c>
      <c r="D14" s="58" t="s">
        <v>635</v>
      </c>
    </row>
    <row r="15" spans="1:4">
      <c r="A15" s="21"/>
      <c r="B15" s="8">
        <v>1365.33</v>
      </c>
      <c r="C15" s="83" t="s">
        <v>415</v>
      </c>
      <c r="D15" s="58" t="s">
        <v>532</v>
      </c>
    </row>
    <row r="16" spans="1:4">
      <c r="A16" s="21"/>
      <c r="B16" s="8">
        <v>115</v>
      </c>
      <c r="C16" s="83" t="s">
        <v>636</v>
      </c>
      <c r="D16" s="58" t="s">
        <v>637</v>
      </c>
    </row>
    <row r="17" spans="1:4" ht="13.5" thickBot="1">
      <c r="A17" s="21"/>
      <c r="B17" s="8">
        <v>400</v>
      </c>
      <c r="C17" s="83" t="s">
        <v>431</v>
      </c>
      <c r="D17" s="58" t="s">
        <v>638</v>
      </c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58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SUM(B86:B88)</f>
        <v>0</v>
      </c>
      <c r="C85" s="20"/>
      <c r="D85" s="22"/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7755.33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631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SUM(B14:B31)</f>
        <v>7104.3</v>
      </c>
      <c r="C13" s="20"/>
      <c r="D13" s="55"/>
    </row>
    <row r="14" spans="1:4" ht="13.5" thickBot="1">
      <c r="A14" s="21"/>
      <c r="B14" s="8">
        <v>7104.3</v>
      </c>
      <c r="C14" s="83" t="s">
        <v>632</v>
      </c>
      <c r="D14" s="58" t="s">
        <v>539</v>
      </c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58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SUM(B86:B88)</f>
        <v>19535000</v>
      </c>
      <c r="C85" s="20"/>
      <c r="D85" s="22"/>
    </row>
    <row r="86" spans="1:4">
      <c r="A86" s="19"/>
      <c r="B86" s="68">
        <v>13785000</v>
      </c>
      <c r="C86" s="29" t="s">
        <v>624</v>
      </c>
      <c r="D86" s="72" t="s">
        <v>633</v>
      </c>
    </row>
    <row r="87" spans="1:4">
      <c r="A87" s="19"/>
      <c r="B87" s="68">
        <v>4353000</v>
      </c>
      <c r="C87" s="29" t="s">
        <v>624</v>
      </c>
      <c r="D87" s="72" t="s">
        <v>633</v>
      </c>
    </row>
    <row r="88" spans="1:4">
      <c r="A88" s="19"/>
      <c r="B88" s="68">
        <v>1397000</v>
      </c>
      <c r="C88" s="29" t="s">
        <v>624</v>
      </c>
      <c r="D88" s="72" t="s">
        <v>633</v>
      </c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 hidden="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 hidden="1">
      <c r="A122" s="19" t="s">
        <v>11</v>
      </c>
      <c r="B122" s="23"/>
      <c r="C122" s="20"/>
      <c r="D122" s="22"/>
    </row>
    <row r="123" spans="1:4" ht="25.5" hidden="1">
      <c r="A123" s="21" t="s">
        <v>12</v>
      </c>
      <c r="B123" s="23">
        <f>B124+B125+B126+B127</f>
        <v>0</v>
      </c>
      <c r="C123" s="20"/>
      <c r="D123" s="22"/>
    </row>
    <row r="124" spans="1:4" hidden="1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 hidden="1">
      <c r="A167" s="21" t="s">
        <v>13</v>
      </c>
      <c r="B167" s="8">
        <f>B168+B169+B170</f>
        <v>0</v>
      </c>
      <c r="C167" s="3"/>
      <c r="D167" s="4"/>
    </row>
    <row r="168" spans="1:4" hidden="1">
      <c r="A168" s="21"/>
      <c r="B168" s="8"/>
      <c r="C168" s="3"/>
      <c r="D168" s="4"/>
    </row>
    <row r="169" spans="1:4" hidden="1">
      <c r="A169" s="18"/>
      <c r="B169" s="8"/>
      <c r="C169" s="3"/>
      <c r="D169" s="4"/>
    </row>
    <row r="170" spans="1:4" hidden="1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19542104.300000001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614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SUM(B14:B31)</f>
        <v>39461.97</v>
      </c>
      <c r="C13" s="20"/>
      <c r="D13" s="55"/>
    </row>
    <row r="14" spans="1:4">
      <c r="A14" s="21"/>
      <c r="B14" s="8">
        <v>19481.63</v>
      </c>
      <c r="C14" s="83" t="s">
        <v>615</v>
      </c>
      <c r="D14" s="58" t="s">
        <v>616</v>
      </c>
    </row>
    <row r="15" spans="1:4">
      <c r="A15" s="21"/>
      <c r="B15" s="8">
        <v>3209.44</v>
      </c>
      <c r="C15" s="83" t="s">
        <v>615</v>
      </c>
      <c r="D15" s="58" t="s">
        <v>617</v>
      </c>
    </row>
    <row r="16" spans="1:4">
      <c r="A16" s="21"/>
      <c r="B16" s="8">
        <v>101.88</v>
      </c>
      <c r="C16" s="83" t="s">
        <v>296</v>
      </c>
      <c r="D16" s="58" t="s">
        <v>618</v>
      </c>
    </row>
    <row r="17" spans="1:4">
      <c r="A17" s="21"/>
      <c r="B17" s="8">
        <v>4593.3999999999996</v>
      </c>
      <c r="C17" s="83" t="s">
        <v>54</v>
      </c>
      <c r="D17" s="58" t="s">
        <v>619</v>
      </c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>
      <c r="A28" s="21"/>
      <c r="B28" s="8">
        <v>271.32</v>
      </c>
      <c r="C28" s="3" t="s">
        <v>85</v>
      </c>
      <c r="D28" s="58" t="s">
        <v>620</v>
      </c>
    </row>
    <row r="29" spans="1:4">
      <c r="A29" s="21"/>
      <c r="B29" s="8">
        <v>9945.91</v>
      </c>
      <c r="C29" s="3" t="s">
        <v>347</v>
      </c>
      <c r="D29" s="58" t="s">
        <v>621</v>
      </c>
    </row>
    <row r="30" spans="1:4">
      <c r="A30" s="21"/>
      <c r="B30" s="8">
        <v>1745.34</v>
      </c>
      <c r="C30" s="3" t="s">
        <v>622</v>
      </c>
      <c r="D30" s="4" t="s">
        <v>623</v>
      </c>
    </row>
    <row r="31" spans="1:4" ht="13.5" thickBot="1">
      <c r="A31" s="21"/>
      <c r="B31" s="8">
        <v>113.05</v>
      </c>
      <c r="C31" s="3" t="s">
        <v>497</v>
      </c>
      <c r="D31" s="4" t="s">
        <v>370</v>
      </c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SUM(B86:B97)</f>
        <v>1160000</v>
      </c>
      <c r="C85" s="20"/>
      <c r="D85" s="22"/>
    </row>
    <row r="86" spans="1:4">
      <c r="A86" s="19"/>
      <c r="B86" s="68">
        <v>1160000</v>
      </c>
      <c r="C86" s="29" t="s">
        <v>624</v>
      </c>
      <c r="D86" s="72" t="s">
        <v>625</v>
      </c>
    </row>
    <row r="87" spans="1:4" hidden="1">
      <c r="A87" s="19"/>
      <c r="B87" s="68"/>
      <c r="C87" s="29"/>
      <c r="D87" s="7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1199461.97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8"/>
  <sheetViews>
    <sheetView workbookViewId="0">
      <selection activeCell="E10" sqref="E10"/>
    </sheetView>
  </sheetViews>
  <sheetFormatPr defaultRowHeight="12.75"/>
  <cols>
    <col min="1" max="1" width="22.5703125" customWidth="1"/>
    <col min="2" max="2" width="16.7109375" customWidth="1"/>
    <col min="3" max="3" width="23.28515625" customWidth="1"/>
    <col min="4" max="4" width="34.140625" customWidth="1"/>
    <col min="5" max="5" width="35.28515625" customWidth="1"/>
  </cols>
  <sheetData>
    <row r="1" spans="1:5" ht="15.75">
      <c r="A1" s="183"/>
      <c r="B1" s="183"/>
      <c r="C1" s="184"/>
      <c r="D1" s="183"/>
      <c r="E1" s="183"/>
    </row>
    <row r="2" spans="1:5" ht="15.75">
      <c r="A2" s="185" t="s">
        <v>590</v>
      </c>
      <c r="B2" s="186"/>
      <c r="C2" s="186"/>
      <c r="D2" s="186"/>
      <c r="E2" s="183"/>
    </row>
    <row r="3" spans="1:5" ht="15.75">
      <c r="A3" s="185"/>
      <c r="B3" s="186"/>
      <c r="C3" s="186"/>
      <c r="D3" s="186"/>
      <c r="E3" s="183"/>
    </row>
    <row r="4" spans="1:5" ht="15.75">
      <c r="A4" s="185"/>
      <c r="B4" s="186"/>
      <c r="C4" s="186"/>
      <c r="D4" s="186"/>
      <c r="E4" s="183"/>
    </row>
    <row r="5" spans="1:5" ht="15.75">
      <c r="A5" s="183"/>
      <c r="B5" s="183"/>
      <c r="C5" s="183"/>
      <c r="D5" s="183"/>
      <c r="E5" s="261"/>
    </row>
    <row r="6" spans="1:5" ht="15.75">
      <c r="A6" s="267" t="s">
        <v>610</v>
      </c>
      <c r="B6" s="267"/>
      <c r="C6" s="267"/>
      <c r="D6" s="267"/>
      <c r="E6" s="260"/>
    </row>
    <row r="7" spans="1:5" ht="15.75">
      <c r="A7" s="267" t="s">
        <v>626</v>
      </c>
      <c r="B7" s="267"/>
      <c r="C7" s="267"/>
      <c r="D7" s="267"/>
      <c r="E7" s="183"/>
    </row>
    <row r="8" spans="1:5" ht="15.75">
      <c r="A8" s="260"/>
      <c r="B8" s="260"/>
      <c r="C8" s="260"/>
      <c r="D8" s="260"/>
      <c r="E8" s="183"/>
    </row>
    <row r="9" spans="1:5" ht="16.5" thickBot="1">
      <c r="A9" s="260"/>
      <c r="B9" s="260"/>
      <c r="C9" s="260"/>
      <c r="D9" s="260"/>
      <c r="E9" s="183"/>
    </row>
    <row r="10" spans="1:5" ht="32.25" thickBot="1">
      <c r="A10" s="188" t="s">
        <v>1</v>
      </c>
      <c r="B10" s="189" t="s">
        <v>593</v>
      </c>
      <c r="C10" s="190" t="s">
        <v>2</v>
      </c>
      <c r="D10" s="191" t="s">
        <v>594</v>
      </c>
      <c r="E10" s="183"/>
    </row>
    <row r="11" spans="1:5" ht="31.5">
      <c r="A11" s="192" t="s">
        <v>5</v>
      </c>
      <c r="B11" s="193">
        <v>0</v>
      </c>
      <c r="C11" s="194"/>
      <c r="D11" s="195"/>
      <c r="E11" s="183"/>
    </row>
    <row r="12" spans="1:5" ht="15.75">
      <c r="A12" s="196" t="s">
        <v>4</v>
      </c>
      <c r="B12" s="197"/>
      <c r="C12" s="198"/>
      <c r="D12" s="199"/>
      <c r="E12" s="183"/>
    </row>
    <row r="13" spans="1:5" ht="16.5" thickBot="1">
      <c r="A13" s="196" t="s">
        <v>4</v>
      </c>
      <c r="B13" s="197"/>
      <c r="C13" s="198"/>
      <c r="D13" s="199"/>
      <c r="E13" s="183"/>
    </row>
    <row r="14" spans="1:5" ht="15.75" hidden="1">
      <c r="A14" s="196"/>
      <c r="B14" s="197"/>
      <c r="C14" s="198"/>
      <c r="D14" s="199"/>
      <c r="E14" s="183"/>
    </row>
    <row r="15" spans="1:5" ht="15.75" hidden="1">
      <c r="A15" s="196"/>
      <c r="B15" s="197"/>
      <c r="C15" s="198"/>
      <c r="D15" s="199"/>
      <c r="E15" s="183"/>
    </row>
    <row r="16" spans="1:5" ht="16.5" hidden="1" thickBot="1">
      <c r="A16" s="200"/>
      <c r="B16" s="201"/>
      <c r="C16" s="202"/>
      <c r="D16" s="203"/>
      <c r="E16" s="183"/>
    </row>
    <row r="17" spans="1:5" ht="31.5">
      <c r="A17" s="204" t="s">
        <v>6</v>
      </c>
      <c r="B17" s="193">
        <f>B18+B19+B20+B21+B22+B23+B24</f>
        <v>8799.84</v>
      </c>
      <c r="C17" s="194"/>
      <c r="D17" s="205"/>
      <c r="E17" s="183"/>
    </row>
    <row r="18" spans="1:5" ht="15.75">
      <c r="A18" s="206" t="s">
        <v>21</v>
      </c>
      <c r="B18" s="197">
        <v>2455.84</v>
      </c>
      <c r="C18" s="207" t="s">
        <v>627</v>
      </c>
      <c r="D18" s="208" t="s">
        <v>628</v>
      </c>
      <c r="E18" s="183"/>
    </row>
    <row r="19" spans="1:5" ht="15.75">
      <c r="A19" s="196"/>
      <c r="B19" s="197">
        <v>2379</v>
      </c>
      <c r="C19" s="207" t="s">
        <v>629</v>
      </c>
      <c r="D19" s="208" t="s">
        <v>630</v>
      </c>
      <c r="E19" s="262"/>
    </row>
    <row r="20" spans="1:5" ht="15.75">
      <c r="A20" s="196"/>
      <c r="B20" s="197">
        <v>3965</v>
      </c>
      <c r="C20" s="207" t="s">
        <v>629</v>
      </c>
      <c r="D20" s="208" t="s">
        <v>630</v>
      </c>
      <c r="E20" s="183"/>
    </row>
    <row r="21" spans="1:5" ht="15.75" hidden="1">
      <c r="A21" s="196"/>
      <c r="B21" s="197"/>
      <c r="C21" s="207"/>
      <c r="D21" s="208"/>
      <c r="E21" s="183"/>
    </row>
    <row r="22" spans="1:5" ht="15.75" hidden="1">
      <c r="A22" s="196"/>
      <c r="B22" s="197"/>
      <c r="C22" s="207"/>
      <c r="D22" s="208"/>
      <c r="E22" s="183"/>
    </row>
    <row r="23" spans="1:5" ht="15.75" hidden="1">
      <c r="A23" s="196"/>
      <c r="B23" s="197"/>
      <c r="C23" s="198"/>
      <c r="D23" s="208"/>
      <c r="E23" s="183"/>
    </row>
    <row r="24" spans="1:5" ht="15.75" hidden="1">
      <c r="A24" s="196"/>
      <c r="B24" s="197"/>
      <c r="C24" s="198"/>
      <c r="D24" s="208"/>
      <c r="E24" s="183"/>
    </row>
    <row r="25" spans="1:5" ht="15.75" hidden="1">
      <c r="A25" s="196"/>
      <c r="B25" s="197"/>
      <c r="C25" s="198"/>
      <c r="D25" s="208"/>
      <c r="E25" s="183"/>
    </row>
    <row r="26" spans="1:5" ht="15.75" hidden="1">
      <c r="A26" s="196"/>
      <c r="B26" s="197"/>
      <c r="C26" s="198"/>
      <c r="D26" s="208"/>
      <c r="E26" s="183"/>
    </row>
    <row r="27" spans="1:5" ht="15.75" hidden="1">
      <c r="A27" s="196"/>
      <c r="B27" s="197"/>
      <c r="C27" s="198"/>
      <c r="D27" s="208"/>
      <c r="E27" s="183"/>
    </row>
    <row r="28" spans="1:5" ht="15.75" hidden="1">
      <c r="A28" s="196"/>
      <c r="B28" s="197"/>
      <c r="C28" s="198"/>
      <c r="D28" s="208"/>
      <c r="E28" s="183"/>
    </row>
    <row r="29" spans="1:5" ht="15.75" hidden="1">
      <c r="A29" s="196"/>
      <c r="B29" s="197"/>
      <c r="C29" s="198"/>
      <c r="D29" s="208"/>
      <c r="E29" s="183"/>
    </row>
    <row r="30" spans="1:5" ht="15.75" hidden="1">
      <c r="A30" s="196"/>
      <c r="B30" s="197"/>
      <c r="C30" s="198"/>
      <c r="D30" s="208"/>
      <c r="E30" s="183"/>
    </row>
    <row r="31" spans="1:5" ht="15.75" hidden="1">
      <c r="A31" s="196"/>
      <c r="B31" s="197"/>
      <c r="C31" s="198"/>
      <c r="D31" s="208"/>
      <c r="E31" s="183"/>
    </row>
    <row r="32" spans="1:5" ht="15.75" hidden="1">
      <c r="A32" s="196"/>
      <c r="B32" s="197"/>
      <c r="C32" s="198"/>
      <c r="D32" s="208"/>
      <c r="E32" s="183"/>
    </row>
    <row r="33" spans="1:5" ht="15.75" hidden="1">
      <c r="A33" s="196"/>
      <c r="B33" s="197"/>
      <c r="C33" s="198"/>
      <c r="D33" s="208"/>
      <c r="E33" s="183"/>
    </row>
    <row r="34" spans="1:5" ht="15.75" hidden="1">
      <c r="A34" s="196"/>
      <c r="B34" s="197"/>
      <c r="C34" s="198"/>
      <c r="D34" s="199"/>
      <c r="E34" s="183"/>
    </row>
    <row r="35" spans="1:5" ht="15.75" hidden="1">
      <c r="A35" s="196"/>
      <c r="B35" s="197"/>
      <c r="C35" s="198"/>
      <c r="D35" s="199"/>
      <c r="E35" s="183"/>
    </row>
    <row r="36" spans="1:5" ht="15.75" hidden="1">
      <c r="A36" s="196"/>
      <c r="B36" s="197"/>
      <c r="C36" s="198"/>
      <c r="D36" s="199"/>
      <c r="E36" s="183"/>
    </row>
    <row r="37" spans="1:5" ht="15.75" hidden="1">
      <c r="A37" s="196"/>
      <c r="B37" s="197"/>
      <c r="C37" s="198"/>
      <c r="D37" s="199"/>
      <c r="E37" s="259"/>
    </row>
    <row r="38" spans="1:5" ht="15.75" hidden="1">
      <c r="A38" s="196"/>
      <c r="B38" s="197"/>
      <c r="C38" s="198"/>
      <c r="D38" s="199"/>
      <c r="E38" s="259"/>
    </row>
    <row r="39" spans="1:5" ht="15.75" hidden="1">
      <c r="A39" s="196"/>
      <c r="B39" s="197"/>
      <c r="C39" s="198"/>
      <c r="D39" s="199"/>
      <c r="E39" s="259"/>
    </row>
    <row r="40" spans="1:5" ht="15.75" hidden="1">
      <c r="A40" s="196"/>
      <c r="B40" s="197"/>
      <c r="C40" s="198"/>
      <c r="D40" s="199"/>
      <c r="E40" s="259"/>
    </row>
    <row r="41" spans="1:5" ht="15.75" hidden="1">
      <c r="A41" s="196"/>
      <c r="B41" s="197"/>
      <c r="C41" s="198"/>
      <c r="D41" s="199"/>
      <c r="E41" s="259"/>
    </row>
    <row r="42" spans="1:5" ht="15.75" hidden="1">
      <c r="A42" s="196"/>
      <c r="B42" s="197"/>
      <c r="C42" s="198"/>
      <c r="D42" s="199"/>
      <c r="E42" s="259"/>
    </row>
    <row r="43" spans="1:5" ht="15.75" hidden="1">
      <c r="A43" s="196"/>
      <c r="B43" s="197"/>
      <c r="C43" s="198"/>
      <c r="D43" s="199"/>
      <c r="E43" s="259"/>
    </row>
    <row r="44" spans="1:5" ht="15.75" hidden="1">
      <c r="A44" s="196"/>
      <c r="B44" s="197"/>
      <c r="C44" s="198"/>
      <c r="D44" s="199"/>
      <c r="E44" s="259"/>
    </row>
    <row r="45" spans="1:5" ht="15.75" hidden="1">
      <c r="A45" s="196"/>
      <c r="B45" s="197"/>
      <c r="C45" s="198"/>
      <c r="D45" s="199"/>
      <c r="E45" s="259"/>
    </row>
    <row r="46" spans="1:5" ht="15.75" hidden="1">
      <c r="A46" s="196"/>
      <c r="B46" s="197"/>
      <c r="C46" s="198"/>
      <c r="D46" s="199"/>
      <c r="E46" s="259"/>
    </row>
    <row r="47" spans="1:5" ht="15.75" hidden="1">
      <c r="A47" s="196"/>
      <c r="B47" s="197"/>
      <c r="C47" s="198"/>
      <c r="D47" s="199"/>
      <c r="E47" s="259"/>
    </row>
    <row r="48" spans="1:5" ht="15.75" hidden="1">
      <c r="A48" s="196"/>
      <c r="B48" s="197"/>
      <c r="C48" s="198"/>
      <c r="D48" s="199"/>
      <c r="E48" s="259"/>
    </row>
    <row r="49" spans="1:5" ht="15.75" hidden="1">
      <c r="A49" s="196"/>
      <c r="B49" s="197"/>
      <c r="C49" s="198"/>
      <c r="D49" s="199"/>
      <c r="E49" s="259"/>
    </row>
    <row r="50" spans="1:5" ht="15.75" hidden="1">
      <c r="A50" s="196"/>
      <c r="B50" s="197"/>
      <c r="C50" s="198"/>
      <c r="D50" s="199"/>
      <c r="E50" s="259"/>
    </row>
    <row r="51" spans="1:5" ht="15.75" hidden="1">
      <c r="A51" s="196"/>
      <c r="B51" s="197"/>
      <c r="C51" s="198"/>
      <c r="D51" s="199"/>
      <c r="E51" s="259"/>
    </row>
    <row r="52" spans="1:5" ht="15.75" hidden="1">
      <c r="A52" s="196"/>
      <c r="B52" s="197"/>
      <c r="C52" s="198"/>
      <c r="D52" s="199"/>
      <c r="E52" s="259"/>
    </row>
    <row r="53" spans="1:5" ht="15.75" hidden="1">
      <c r="A53" s="196"/>
      <c r="B53" s="197"/>
      <c r="C53" s="198"/>
      <c r="D53" s="199"/>
      <c r="E53" s="259"/>
    </row>
    <row r="54" spans="1:5" ht="15.75" hidden="1">
      <c r="A54" s="196"/>
      <c r="B54" s="197"/>
      <c r="C54" s="198"/>
      <c r="D54" s="199"/>
      <c r="E54" s="259"/>
    </row>
    <row r="55" spans="1:5" ht="15.75" hidden="1">
      <c r="A55" s="196"/>
      <c r="B55" s="197"/>
      <c r="C55" s="198"/>
      <c r="D55" s="199"/>
      <c r="E55" s="259"/>
    </row>
    <row r="56" spans="1:5" ht="15.75" hidden="1">
      <c r="A56" s="196"/>
      <c r="B56" s="197"/>
      <c r="C56" s="198"/>
      <c r="D56" s="199"/>
      <c r="E56" s="259"/>
    </row>
    <row r="57" spans="1:5" ht="15.75" hidden="1">
      <c r="A57" s="196"/>
      <c r="B57" s="197"/>
      <c r="C57" s="198"/>
      <c r="D57" s="199"/>
      <c r="E57" s="259"/>
    </row>
    <row r="58" spans="1:5" ht="15.75" hidden="1">
      <c r="A58" s="196"/>
      <c r="B58" s="197"/>
      <c r="C58" s="198"/>
      <c r="D58" s="199"/>
      <c r="E58" s="259"/>
    </row>
    <row r="59" spans="1:5" ht="15.75" hidden="1">
      <c r="A59" s="196"/>
      <c r="B59" s="197"/>
      <c r="C59" s="198"/>
      <c r="D59" s="199"/>
      <c r="E59" s="259"/>
    </row>
    <row r="60" spans="1:5" ht="15.75" hidden="1">
      <c r="A60" s="196"/>
      <c r="B60" s="197"/>
      <c r="C60" s="198"/>
      <c r="D60" s="199"/>
      <c r="E60" s="259"/>
    </row>
    <row r="61" spans="1:5" ht="15.75" hidden="1">
      <c r="A61" s="196"/>
      <c r="B61" s="197"/>
      <c r="C61" s="209"/>
      <c r="D61" s="199"/>
      <c r="E61" s="259"/>
    </row>
    <row r="62" spans="1:5" ht="15.75" hidden="1">
      <c r="A62" s="196"/>
      <c r="B62" s="197"/>
      <c r="C62" s="198"/>
      <c r="D62" s="199"/>
      <c r="E62" s="259"/>
    </row>
    <row r="63" spans="1:5" ht="15.75" hidden="1">
      <c r="A63" s="196"/>
      <c r="B63" s="197"/>
      <c r="C63" s="198"/>
      <c r="D63" s="199"/>
      <c r="E63" s="259"/>
    </row>
    <row r="64" spans="1:5" ht="15.75" hidden="1">
      <c r="A64" s="196"/>
      <c r="B64" s="197"/>
      <c r="C64" s="198"/>
      <c r="D64" s="199"/>
      <c r="E64" s="259"/>
    </row>
    <row r="65" spans="1:5" ht="15.75" hidden="1">
      <c r="A65" s="196"/>
      <c r="B65" s="197"/>
      <c r="C65" s="198"/>
      <c r="D65" s="199"/>
      <c r="E65" s="259"/>
    </row>
    <row r="66" spans="1:5" ht="15.75" hidden="1">
      <c r="A66" s="196"/>
      <c r="B66" s="197"/>
      <c r="C66" s="198"/>
      <c r="D66" s="199"/>
      <c r="E66" s="259"/>
    </row>
    <row r="67" spans="1:5" ht="15.75" hidden="1">
      <c r="A67" s="196"/>
      <c r="B67" s="197"/>
      <c r="C67" s="198"/>
      <c r="D67" s="199"/>
      <c r="E67" s="259"/>
    </row>
    <row r="68" spans="1:5" ht="15.75" hidden="1">
      <c r="A68" s="196"/>
      <c r="B68" s="197"/>
      <c r="C68" s="198"/>
      <c r="D68" s="199"/>
      <c r="E68" s="259"/>
    </row>
    <row r="69" spans="1:5" ht="15.75" hidden="1">
      <c r="A69" s="196"/>
      <c r="B69" s="197"/>
      <c r="C69" s="198"/>
      <c r="D69" s="199"/>
      <c r="E69" s="259"/>
    </row>
    <row r="70" spans="1:5" ht="15.75" hidden="1">
      <c r="A70" s="196"/>
      <c r="B70" s="197"/>
      <c r="C70" s="198"/>
      <c r="D70" s="199"/>
      <c r="E70" s="259"/>
    </row>
    <row r="71" spans="1:5" ht="15.75" hidden="1">
      <c r="A71" s="196"/>
      <c r="B71" s="197"/>
      <c r="C71" s="198"/>
      <c r="D71" s="199"/>
      <c r="E71" s="259"/>
    </row>
    <row r="72" spans="1:5" ht="15.75" hidden="1">
      <c r="A72" s="196"/>
      <c r="B72" s="197"/>
      <c r="C72" s="198"/>
      <c r="D72" s="199"/>
      <c r="E72" s="259"/>
    </row>
    <row r="73" spans="1:5" ht="15.75" hidden="1">
      <c r="A73" s="196"/>
      <c r="B73" s="197"/>
      <c r="C73" s="198"/>
      <c r="D73" s="199"/>
      <c r="E73" s="259"/>
    </row>
    <row r="74" spans="1:5" ht="15.75" hidden="1">
      <c r="A74" s="196"/>
      <c r="B74" s="197"/>
      <c r="C74" s="198"/>
      <c r="D74" s="199"/>
      <c r="E74" s="259"/>
    </row>
    <row r="75" spans="1:5" ht="15.75" hidden="1">
      <c r="A75" s="196"/>
      <c r="B75" s="197"/>
      <c r="C75" s="198"/>
      <c r="D75" s="199"/>
      <c r="E75" s="259"/>
    </row>
    <row r="76" spans="1:5" ht="15.75" hidden="1">
      <c r="A76" s="196"/>
      <c r="B76" s="197"/>
      <c r="C76" s="198"/>
      <c r="D76" s="199"/>
      <c r="E76" s="259"/>
    </row>
    <row r="77" spans="1:5" ht="15.75" hidden="1">
      <c r="A77" s="196"/>
      <c r="B77" s="197"/>
      <c r="C77" s="198"/>
      <c r="D77" s="199"/>
      <c r="E77" s="259"/>
    </row>
    <row r="78" spans="1:5" ht="15.75" hidden="1">
      <c r="A78" s="196"/>
      <c r="B78" s="197"/>
      <c r="C78" s="198"/>
      <c r="D78" s="199"/>
      <c r="E78" s="259"/>
    </row>
    <row r="79" spans="1:5" ht="15.75" hidden="1">
      <c r="A79" s="196"/>
      <c r="B79" s="197"/>
      <c r="C79" s="198"/>
      <c r="D79" s="199"/>
      <c r="E79" s="259"/>
    </row>
    <row r="80" spans="1:5" ht="15.75" hidden="1">
      <c r="A80" s="196"/>
      <c r="B80" s="197"/>
      <c r="C80" s="198"/>
      <c r="D80" s="199"/>
      <c r="E80" s="259"/>
    </row>
    <row r="81" spans="1:5" ht="15.75" hidden="1">
      <c r="A81" s="196"/>
      <c r="B81" s="197"/>
      <c r="C81" s="198"/>
      <c r="D81" s="199"/>
      <c r="E81" s="259"/>
    </row>
    <row r="82" spans="1:5" ht="15.75" hidden="1">
      <c r="A82" s="196"/>
      <c r="B82" s="197"/>
      <c r="C82" s="198"/>
      <c r="D82" s="199"/>
      <c r="E82" s="259"/>
    </row>
    <row r="83" spans="1:5" ht="15.75" hidden="1">
      <c r="A83" s="196"/>
      <c r="B83" s="197"/>
      <c r="C83" s="198"/>
      <c r="D83" s="199"/>
      <c r="E83" s="259"/>
    </row>
    <row r="84" spans="1:5" ht="15.75" hidden="1">
      <c r="A84" s="196"/>
      <c r="B84" s="197"/>
      <c r="C84" s="198"/>
      <c r="D84" s="199"/>
      <c r="E84" s="259"/>
    </row>
    <row r="85" spans="1:5" ht="15.75" hidden="1">
      <c r="A85" s="196"/>
      <c r="B85" s="197"/>
      <c r="C85" s="198"/>
      <c r="D85" s="199"/>
      <c r="E85" s="183"/>
    </row>
    <row r="86" spans="1:5" ht="15.75" hidden="1">
      <c r="A86" s="196"/>
      <c r="B86" s="197"/>
      <c r="C86" s="198"/>
      <c r="D86" s="199"/>
      <c r="E86" s="183"/>
    </row>
    <row r="87" spans="1:5" ht="15.75" hidden="1">
      <c r="A87" s="196"/>
      <c r="B87" s="197"/>
      <c r="C87" s="198"/>
      <c r="D87" s="199"/>
      <c r="E87" s="183"/>
    </row>
    <row r="88" spans="1:5" ht="15.75" hidden="1">
      <c r="A88" s="196"/>
      <c r="B88" s="197"/>
      <c r="C88" s="198"/>
      <c r="D88" s="199"/>
      <c r="E88" s="183"/>
    </row>
    <row r="89" spans="1:5" ht="47.25">
      <c r="A89" s="210" t="s">
        <v>7</v>
      </c>
      <c r="B89" s="211">
        <f>B90+B92+B93</f>
        <v>5080000</v>
      </c>
      <c r="C89" s="212"/>
      <c r="D89" s="213"/>
      <c r="E89" s="183"/>
    </row>
    <row r="90" spans="1:5" ht="31.5">
      <c r="A90" s="214"/>
      <c r="B90" s="215">
        <v>4793000</v>
      </c>
      <c r="C90" s="207" t="s">
        <v>48</v>
      </c>
      <c r="D90" s="216" t="s">
        <v>612</v>
      </c>
      <c r="E90" s="183"/>
    </row>
    <row r="91" spans="1:5" ht="31.5">
      <c r="A91" s="214"/>
      <c r="B91" s="215"/>
      <c r="C91" s="207" t="s">
        <v>48</v>
      </c>
      <c r="D91" s="216" t="s">
        <v>612</v>
      </c>
      <c r="E91" s="183"/>
    </row>
    <row r="92" spans="1:5" ht="15.75">
      <c r="A92" s="214"/>
      <c r="B92" s="215">
        <v>30000</v>
      </c>
      <c r="C92" s="207" t="s">
        <v>48</v>
      </c>
      <c r="D92" s="216" t="s">
        <v>613</v>
      </c>
      <c r="E92" s="183"/>
    </row>
    <row r="93" spans="1:5" ht="15.75">
      <c r="A93" s="214"/>
      <c r="B93" s="215">
        <v>257000</v>
      </c>
      <c r="C93" s="207" t="s">
        <v>48</v>
      </c>
      <c r="D93" s="216" t="s">
        <v>613</v>
      </c>
      <c r="E93" s="183"/>
    </row>
    <row r="94" spans="1:5" ht="15.75" hidden="1">
      <c r="A94" s="214"/>
      <c r="B94" s="219"/>
      <c r="C94" s="207"/>
      <c r="D94" s="218"/>
      <c r="E94" s="183"/>
    </row>
    <row r="95" spans="1:5" ht="15.75" hidden="1">
      <c r="A95" s="214"/>
      <c r="B95" s="219"/>
      <c r="C95" s="207"/>
      <c r="D95" s="218"/>
      <c r="E95" s="183"/>
    </row>
    <row r="96" spans="1:5" ht="15.75" hidden="1">
      <c r="A96" s="214"/>
      <c r="B96" s="219"/>
      <c r="C96" s="207"/>
      <c r="D96" s="218"/>
      <c r="E96" s="183"/>
    </row>
    <row r="97" spans="1:5" ht="15.75" hidden="1">
      <c r="A97" s="214"/>
      <c r="B97" s="219"/>
      <c r="C97" s="207"/>
      <c r="D97" s="218"/>
      <c r="E97" s="183"/>
    </row>
    <row r="98" spans="1:5" ht="15.75" hidden="1">
      <c r="A98" s="196"/>
      <c r="B98" s="197"/>
      <c r="C98" s="207"/>
      <c r="D98" s="218"/>
      <c r="E98" s="183"/>
    </row>
    <row r="99" spans="1:5" ht="15.75" hidden="1">
      <c r="A99" s="196"/>
      <c r="B99" s="197"/>
      <c r="C99" s="207"/>
      <c r="D99" s="218"/>
      <c r="E99" s="183"/>
    </row>
    <row r="100" spans="1:5" ht="15.75" hidden="1">
      <c r="A100" s="196"/>
      <c r="B100" s="197"/>
      <c r="C100" s="207"/>
      <c r="D100" s="218"/>
      <c r="E100" s="183"/>
    </row>
    <row r="101" spans="1:5" ht="15.75" hidden="1">
      <c r="A101" s="196"/>
      <c r="B101" s="197"/>
      <c r="C101" s="207"/>
      <c r="D101" s="218"/>
      <c r="E101" s="183"/>
    </row>
    <row r="102" spans="1:5" ht="15.75" hidden="1">
      <c r="A102" s="196"/>
      <c r="B102" s="197"/>
      <c r="C102" s="207"/>
      <c r="D102" s="218"/>
      <c r="E102" s="183"/>
    </row>
    <row r="103" spans="1:5" ht="15.75" hidden="1">
      <c r="A103" s="196"/>
      <c r="B103" s="220"/>
      <c r="C103" s="207"/>
      <c r="D103" s="218"/>
      <c r="E103" s="183"/>
    </row>
    <row r="104" spans="1:5" ht="15.75" hidden="1">
      <c r="A104" s="196"/>
      <c r="B104" s="221"/>
      <c r="C104" s="207"/>
      <c r="D104" s="208"/>
      <c r="E104" s="183"/>
    </row>
    <row r="105" spans="1:5" ht="15.75" hidden="1">
      <c r="A105" s="196"/>
      <c r="B105" s="221"/>
      <c r="C105" s="207"/>
      <c r="D105" s="208"/>
      <c r="E105" s="183"/>
    </row>
    <row r="106" spans="1:5" ht="15.75" hidden="1">
      <c r="A106" s="196"/>
      <c r="B106" s="221"/>
      <c r="C106" s="207"/>
      <c r="D106" s="208"/>
      <c r="E106" s="183"/>
    </row>
    <row r="107" spans="1:5" ht="15.75" hidden="1">
      <c r="A107" s="196"/>
      <c r="B107" s="221"/>
      <c r="C107" s="207"/>
      <c r="D107" s="208"/>
      <c r="E107" s="183"/>
    </row>
    <row r="108" spans="1:5" ht="15.75" hidden="1">
      <c r="A108" s="196"/>
      <c r="B108" s="221"/>
      <c r="C108" s="207"/>
      <c r="D108" s="208"/>
      <c r="E108" s="183"/>
    </row>
    <row r="109" spans="1:5" ht="15.75" hidden="1">
      <c r="A109" s="196"/>
      <c r="B109" s="221"/>
      <c r="C109" s="207"/>
      <c r="D109" s="208"/>
      <c r="E109" s="183"/>
    </row>
    <row r="110" spans="1:5" ht="15.75" hidden="1">
      <c r="A110" s="196"/>
      <c r="B110" s="221"/>
      <c r="C110" s="207"/>
      <c r="D110" s="208"/>
      <c r="E110" s="183"/>
    </row>
    <row r="111" spans="1:5" ht="15.75">
      <c r="A111" s="214" t="s">
        <v>8</v>
      </c>
      <c r="B111" s="219">
        <v>0</v>
      </c>
      <c r="C111" s="212"/>
      <c r="D111" s="213"/>
      <c r="E111" s="183"/>
    </row>
    <row r="112" spans="1:5" ht="15.75">
      <c r="A112" s="196" t="s">
        <v>9</v>
      </c>
      <c r="B112" s="197"/>
      <c r="C112" s="207"/>
      <c r="D112" s="208"/>
      <c r="E112" s="183"/>
    </row>
    <row r="113" spans="1:5" ht="16.5" thickBot="1">
      <c r="A113" s="196"/>
      <c r="B113" s="197"/>
      <c r="C113" s="209"/>
      <c r="D113" s="222"/>
      <c r="E113" s="183"/>
    </row>
    <row r="114" spans="1:5" ht="78.75" hidden="1">
      <c r="A114" s="214" t="s">
        <v>10</v>
      </c>
      <c r="B114" s="219">
        <v>0</v>
      </c>
      <c r="C114" s="212"/>
      <c r="D114" s="213"/>
      <c r="E114" s="183"/>
    </row>
    <row r="115" spans="1:5" ht="15.75" hidden="1">
      <c r="A115" s="196"/>
      <c r="B115" s="197"/>
      <c r="C115" s="198"/>
      <c r="D115" s="223"/>
      <c r="E115" s="263"/>
    </row>
    <row r="116" spans="1:5" ht="15.75" hidden="1">
      <c r="A116" s="196"/>
      <c r="B116" s="197"/>
      <c r="C116" s="207"/>
      <c r="D116" s="223"/>
      <c r="E116" s="263"/>
    </row>
    <row r="117" spans="1:5" ht="15.75" hidden="1">
      <c r="A117" s="196"/>
      <c r="B117" s="197"/>
      <c r="C117" s="198"/>
      <c r="D117" s="223"/>
      <c r="E117" s="263"/>
    </row>
    <row r="118" spans="1:5" ht="15.75" hidden="1">
      <c r="A118" s="196"/>
      <c r="B118" s="197"/>
      <c r="C118" s="207"/>
      <c r="D118" s="223"/>
      <c r="E118" s="263"/>
    </row>
    <row r="119" spans="1:5" ht="15.75" hidden="1">
      <c r="A119" s="196"/>
      <c r="B119" s="197"/>
      <c r="C119" s="207"/>
      <c r="D119" s="223"/>
      <c r="E119" s="263"/>
    </row>
    <row r="120" spans="1:5" ht="15.75" hidden="1">
      <c r="A120" s="196"/>
      <c r="B120" s="197"/>
      <c r="C120" s="198"/>
      <c r="D120" s="223"/>
      <c r="E120" s="263"/>
    </row>
    <row r="121" spans="1:5" ht="15.75" hidden="1">
      <c r="A121" s="196"/>
      <c r="B121" s="197"/>
      <c r="C121" s="198"/>
      <c r="D121" s="223"/>
      <c r="E121" s="263"/>
    </row>
    <row r="122" spans="1:5" ht="15.75" hidden="1">
      <c r="A122" s="196"/>
      <c r="B122" s="197"/>
      <c r="C122" s="198"/>
      <c r="D122" s="223"/>
      <c r="E122" s="263"/>
    </row>
    <row r="123" spans="1:5" ht="15.75" hidden="1">
      <c r="A123" s="196"/>
      <c r="B123" s="197"/>
      <c r="C123" s="198"/>
      <c r="D123" s="223"/>
      <c r="E123" s="263"/>
    </row>
    <row r="124" spans="1:5" ht="15.75" hidden="1">
      <c r="A124" s="196"/>
      <c r="B124" s="197"/>
      <c r="C124" s="198"/>
      <c r="D124" s="223"/>
      <c r="E124" s="263"/>
    </row>
    <row r="125" spans="1:5" ht="63" hidden="1">
      <c r="A125" s="214" t="s">
        <v>11</v>
      </c>
      <c r="B125" s="219"/>
      <c r="C125" s="212"/>
      <c r="D125" s="213"/>
      <c r="E125" s="263"/>
    </row>
    <row r="126" spans="1:5" ht="47.25" hidden="1">
      <c r="A126" s="196" t="s">
        <v>12</v>
      </c>
      <c r="B126" s="219">
        <v>0</v>
      </c>
      <c r="C126" s="212"/>
      <c r="D126" s="213"/>
      <c r="E126" s="263"/>
    </row>
    <row r="127" spans="1:5" ht="15.75" hidden="1">
      <c r="A127" s="196" t="s">
        <v>27</v>
      </c>
      <c r="B127" s="197"/>
      <c r="C127" s="198"/>
      <c r="D127" s="223"/>
      <c r="E127" s="263"/>
    </row>
    <row r="128" spans="1:5" ht="15.75" hidden="1">
      <c r="A128" s="224"/>
      <c r="B128" s="197"/>
      <c r="C128" s="207"/>
      <c r="D128" s="223"/>
      <c r="E128" s="263"/>
    </row>
    <row r="129" spans="1:5" ht="15.75" hidden="1">
      <c r="A129" s="225"/>
      <c r="B129" s="197"/>
      <c r="C129" s="198"/>
      <c r="D129" s="223"/>
      <c r="E129" s="263"/>
    </row>
    <row r="130" spans="1:5" ht="15.75" hidden="1">
      <c r="A130" s="196"/>
      <c r="B130" s="197"/>
      <c r="C130" s="207"/>
      <c r="D130" s="223"/>
      <c r="E130" s="263"/>
    </row>
    <row r="131" spans="1:5" ht="15.75" hidden="1">
      <c r="A131" s="226"/>
      <c r="B131" s="197"/>
      <c r="C131" s="207"/>
      <c r="D131" s="223"/>
      <c r="E131" s="263"/>
    </row>
    <row r="132" spans="1:5" ht="15.75" hidden="1">
      <c r="A132" s="226"/>
      <c r="B132" s="227"/>
      <c r="C132" s="228"/>
      <c r="D132" s="229"/>
      <c r="E132" s="263"/>
    </row>
    <row r="133" spans="1:5" ht="15.75" hidden="1">
      <c r="A133" s="226"/>
      <c r="B133" s="227"/>
      <c r="C133" s="228"/>
      <c r="D133" s="229"/>
      <c r="E133" s="263"/>
    </row>
    <row r="134" spans="1:5" ht="15.75" hidden="1">
      <c r="A134" s="226"/>
      <c r="B134" s="227"/>
      <c r="C134" s="228"/>
      <c r="D134" s="229"/>
      <c r="E134" s="263"/>
    </row>
    <row r="135" spans="1:5" ht="15.75" hidden="1">
      <c r="A135" s="226"/>
      <c r="B135" s="227"/>
      <c r="C135" s="228"/>
      <c r="D135" s="229"/>
      <c r="E135" s="263"/>
    </row>
    <row r="136" spans="1:5" ht="15.75" hidden="1">
      <c r="A136" s="196"/>
      <c r="B136" s="227"/>
      <c r="C136" s="230"/>
      <c r="D136" s="231"/>
      <c r="E136" s="263"/>
    </row>
    <row r="137" spans="1:5" ht="15.75" hidden="1">
      <c r="A137" s="196"/>
      <c r="B137" s="227"/>
      <c r="C137" s="232"/>
      <c r="D137" s="231"/>
      <c r="E137" s="263"/>
    </row>
    <row r="138" spans="1:5" ht="15.75" hidden="1">
      <c r="A138" s="196"/>
      <c r="B138" s="233"/>
      <c r="C138" s="230"/>
      <c r="D138" s="231"/>
      <c r="E138" s="263"/>
    </row>
    <row r="139" spans="1:5" ht="15.75" hidden="1">
      <c r="A139" s="196"/>
      <c r="B139" s="197"/>
      <c r="C139" s="234"/>
      <c r="D139" s="235"/>
      <c r="E139" s="263"/>
    </row>
    <row r="140" spans="1:5" ht="15.75" hidden="1">
      <c r="A140" s="196"/>
      <c r="B140" s="236"/>
      <c r="C140" s="237"/>
      <c r="D140" s="229"/>
      <c r="E140" s="263"/>
    </row>
    <row r="141" spans="1:5" ht="15.75" hidden="1">
      <c r="A141" s="196"/>
      <c r="B141" s="236"/>
      <c r="C141" s="237"/>
      <c r="D141" s="229"/>
      <c r="E141" s="263"/>
    </row>
    <row r="142" spans="1:5" ht="15.75" hidden="1">
      <c r="A142" s="196"/>
      <c r="B142" s="236"/>
      <c r="C142" s="237"/>
      <c r="D142" s="229"/>
      <c r="E142" s="263"/>
    </row>
    <row r="143" spans="1:5" ht="15.75" hidden="1">
      <c r="A143" s="196"/>
      <c r="B143" s="236"/>
      <c r="C143" s="237"/>
      <c r="D143" s="229"/>
      <c r="E143" s="263"/>
    </row>
    <row r="144" spans="1:5" ht="15.75" hidden="1">
      <c r="A144" s="196"/>
      <c r="B144" s="236"/>
      <c r="C144" s="237"/>
      <c r="D144" s="229"/>
      <c r="E144" s="263"/>
    </row>
    <row r="145" spans="1:5" ht="15.75" hidden="1">
      <c r="A145" s="196"/>
      <c r="B145" s="236"/>
      <c r="C145" s="237"/>
      <c r="D145" s="229"/>
      <c r="E145" s="263"/>
    </row>
    <row r="146" spans="1:5" ht="15.75" hidden="1">
      <c r="A146" s="196"/>
      <c r="B146" s="236"/>
      <c r="C146" s="237"/>
      <c r="D146" s="229"/>
      <c r="E146" s="263"/>
    </row>
    <row r="147" spans="1:5" ht="15.75" hidden="1">
      <c r="A147" s="196"/>
      <c r="B147" s="236"/>
      <c r="C147" s="237"/>
      <c r="D147" s="229"/>
      <c r="E147" s="263"/>
    </row>
    <row r="148" spans="1:5" ht="15.75" hidden="1">
      <c r="A148" s="196"/>
      <c r="B148" s="236"/>
      <c r="C148" s="237"/>
      <c r="D148" s="229"/>
      <c r="E148" s="263"/>
    </row>
    <row r="149" spans="1:5" ht="15.75" hidden="1">
      <c r="A149" s="196"/>
      <c r="B149" s="236"/>
      <c r="C149" s="237"/>
      <c r="D149" s="229"/>
      <c r="E149" s="263"/>
    </row>
    <row r="150" spans="1:5" ht="15.75" hidden="1">
      <c r="A150" s="196"/>
      <c r="B150" s="236"/>
      <c r="C150" s="237"/>
      <c r="D150" s="229"/>
      <c r="E150" s="263"/>
    </row>
    <row r="151" spans="1:5" ht="15.75" hidden="1">
      <c r="A151" s="196"/>
      <c r="B151" s="236"/>
      <c r="C151" s="238"/>
      <c r="D151" s="229"/>
      <c r="E151" s="263"/>
    </row>
    <row r="152" spans="1:5" ht="15.75" hidden="1">
      <c r="A152" s="196"/>
      <c r="B152" s="236"/>
      <c r="C152" s="238"/>
      <c r="D152" s="239"/>
      <c r="E152" s="263"/>
    </row>
    <row r="153" spans="1:5" ht="15.75" hidden="1">
      <c r="A153" s="196"/>
      <c r="B153" s="236"/>
      <c r="C153" s="238"/>
      <c r="D153" s="239"/>
      <c r="E153" s="263"/>
    </row>
    <row r="154" spans="1:5" ht="15.75" hidden="1">
      <c r="A154" s="196"/>
      <c r="B154" s="236"/>
      <c r="C154" s="238"/>
      <c r="D154" s="239"/>
      <c r="E154" s="263"/>
    </row>
    <row r="155" spans="1:5" ht="15.75" hidden="1">
      <c r="A155" s="196"/>
      <c r="B155" s="236"/>
      <c r="C155" s="238"/>
      <c r="D155" s="239"/>
      <c r="E155" s="263"/>
    </row>
    <row r="156" spans="1:5" ht="15.75" hidden="1">
      <c r="A156" s="196"/>
      <c r="B156" s="236"/>
      <c r="C156" s="238"/>
      <c r="D156" s="239"/>
      <c r="E156" s="263"/>
    </row>
    <row r="157" spans="1:5" ht="15.75" hidden="1">
      <c r="A157" s="196"/>
      <c r="B157" s="236"/>
      <c r="C157" s="238"/>
      <c r="D157" s="239"/>
      <c r="E157" s="263"/>
    </row>
    <row r="158" spans="1:5" ht="15.75" hidden="1">
      <c r="A158" s="196"/>
      <c r="B158" s="236"/>
      <c r="C158" s="238"/>
      <c r="D158" s="239"/>
      <c r="E158" s="263"/>
    </row>
    <row r="159" spans="1:5" ht="15.75" hidden="1">
      <c r="A159" s="240"/>
      <c r="B159" s="233"/>
      <c r="C159" s="241"/>
      <c r="D159" s="242"/>
      <c r="E159" s="263"/>
    </row>
    <row r="160" spans="1:5" ht="15.75" hidden="1">
      <c r="A160" s="243"/>
      <c r="B160" s="244"/>
      <c r="C160" s="238"/>
      <c r="D160" s="229"/>
      <c r="E160" s="263"/>
    </row>
    <row r="161" spans="1:5" ht="15.75" hidden="1">
      <c r="A161" s="243"/>
      <c r="B161" s="244"/>
      <c r="C161" s="238"/>
      <c r="D161" s="229"/>
      <c r="E161" s="263"/>
    </row>
    <row r="162" spans="1:5" ht="15.75" hidden="1">
      <c r="A162" s="243"/>
      <c r="B162" s="244"/>
      <c r="C162" s="238"/>
      <c r="D162" s="229"/>
      <c r="E162" s="263"/>
    </row>
    <row r="163" spans="1:5" ht="15.75" hidden="1">
      <c r="A163" s="243"/>
      <c r="B163" s="244"/>
      <c r="C163" s="238"/>
      <c r="D163" s="229"/>
      <c r="E163" s="263"/>
    </row>
    <row r="164" spans="1:5" ht="15.75" hidden="1">
      <c r="A164" s="243"/>
      <c r="B164" s="244"/>
      <c r="C164" s="238"/>
      <c r="D164" s="229"/>
      <c r="E164" s="263"/>
    </row>
    <row r="165" spans="1:5" ht="15.75" hidden="1">
      <c r="A165" s="243"/>
      <c r="B165" s="244"/>
      <c r="C165" s="238"/>
      <c r="D165" s="245"/>
      <c r="E165" s="263"/>
    </row>
    <row r="166" spans="1:5" ht="15.75" hidden="1">
      <c r="A166" s="243"/>
      <c r="B166" s="244"/>
      <c r="C166" s="238"/>
      <c r="D166" s="245"/>
      <c r="E166" s="263"/>
    </row>
    <row r="167" spans="1:5" ht="15.75" hidden="1">
      <c r="A167" s="243"/>
      <c r="B167" s="244"/>
      <c r="C167" s="238"/>
      <c r="D167" s="246"/>
      <c r="E167" s="263"/>
    </row>
    <row r="168" spans="1:5" ht="15.75" hidden="1">
      <c r="A168" s="243"/>
      <c r="B168" s="244"/>
      <c r="C168" s="238"/>
      <c r="D168" s="229"/>
      <c r="E168" s="263"/>
    </row>
    <row r="169" spans="1:5" ht="15.75" hidden="1">
      <c r="A169" s="243"/>
      <c r="B169" s="244"/>
      <c r="C169" s="238"/>
      <c r="D169" s="229"/>
      <c r="E169" s="263"/>
    </row>
    <row r="170" spans="1:5" ht="15.75" hidden="1">
      <c r="A170" s="247" t="s">
        <v>13</v>
      </c>
      <c r="B170" s="248">
        <v>0</v>
      </c>
      <c r="C170" s="249"/>
      <c r="D170" s="250"/>
      <c r="E170" s="264"/>
    </row>
    <row r="171" spans="1:5" ht="15.75" hidden="1">
      <c r="A171" s="196"/>
      <c r="B171" s="197"/>
      <c r="C171" s="198"/>
      <c r="D171" s="199"/>
      <c r="E171" s="263"/>
    </row>
    <row r="172" spans="1:5" ht="15.75" hidden="1">
      <c r="A172" s="251"/>
      <c r="B172" s="197"/>
      <c r="C172" s="198"/>
      <c r="D172" s="199"/>
      <c r="E172" s="263"/>
    </row>
    <row r="173" spans="1:5" ht="15.75" hidden="1">
      <c r="A173" s="252"/>
      <c r="B173" s="201"/>
      <c r="C173" s="202"/>
      <c r="D173" s="203"/>
      <c r="E173" s="263"/>
    </row>
    <row r="174" spans="1:5" ht="15.75" hidden="1">
      <c r="A174" s="252"/>
      <c r="B174" s="201"/>
      <c r="C174" s="202"/>
      <c r="D174" s="203"/>
      <c r="E174" s="263"/>
    </row>
    <row r="175" spans="1:5" ht="15.75" hidden="1">
      <c r="A175" s="252"/>
      <c r="B175" s="201"/>
      <c r="C175" s="202"/>
      <c r="D175" s="203"/>
      <c r="E175" s="263"/>
    </row>
    <row r="176" spans="1:5" ht="16.5" hidden="1" thickBot="1">
      <c r="A176" s="253"/>
      <c r="B176" s="254"/>
      <c r="C176" s="255"/>
      <c r="D176" s="256"/>
      <c r="E176" s="263"/>
    </row>
    <row r="177" spans="1:5" ht="16.5" thickBot="1">
      <c r="A177" s="257" t="s">
        <v>14</v>
      </c>
      <c r="B177" s="258">
        <f>B17+B89</f>
        <v>5088799.84</v>
      </c>
      <c r="C177" s="190"/>
      <c r="D177" s="191"/>
      <c r="E177" s="263"/>
    </row>
    <row r="178" spans="1:5" ht="15.75">
      <c r="A178" s="259"/>
      <c r="B178" s="259"/>
      <c r="C178" s="259"/>
      <c r="D178" s="259"/>
      <c r="E178" s="259"/>
    </row>
  </sheetData>
  <mergeCells count="2">
    <mergeCell ref="A6:D6"/>
    <mergeCell ref="A7:D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topLeftCell="A7" workbookViewId="0">
      <selection activeCell="E10" sqref="E10"/>
    </sheetView>
  </sheetViews>
  <sheetFormatPr defaultRowHeight="12.75"/>
  <cols>
    <col min="1" max="1" width="26.42578125" customWidth="1"/>
    <col min="2" max="2" width="16.7109375" customWidth="1"/>
    <col min="3" max="3" width="23.28515625" customWidth="1"/>
    <col min="4" max="4" width="33.85546875" customWidth="1"/>
  </cols>
  <sheetData>
    <row r="1" spans="1:4" ht="15.75">
      <c r="A1" s="183"/>
      <c r="B1" s="183"/>
      <c r="C1" s="184"/>
      <c r="D1" s="183"/>
    </row>
    <row r="2" spans="1:4" ht="15.75">
      <c r="A2" s="185" t="s">
        <v>590</v>
      </c>
      <c r="B2" s="186"/>
      <c r="C2" s="186"/>
      <c r="D2" s="186"/>
    </row>
    <row r="3" spans="1:4" ht="15.75">
      <c r="A3" s="185"/>
      <c r="B3" s="186"/>
      <c r="C3" s="186"/>
      <c r="D3" s="186"/>
    </row>
    <row r="4" spans="1:4" ht="15.75">
      <c r="A4" s="185"/>
      <c r="B4" s="186"/>
      <c r="C4" s="186"/>
      <c r="D4" s="186"/>
    </row>
    <row r="5" spans="1:4" ht="15.75">
      <c r="A5" s="183"/>
      <c r="B5" s="183"/>
      <c r="C5" s="183"/>
      <c r="D5" s="183"/>
    </row>
    <row r="6" spans="1:4" ht="15.75">
      <c r="A6" s="267" t="s">
        <v>610</v>
      </c>
      <c r="B6" s="267"/>
      <c r="C6" s="267"/>
      <c r="D6" s="267"/>
    </row>
    <row r="7" spans="1:4" ht="15.75">
      <c r="A7" s="267" t="s">
        <v>611</v>
      </c>
      <c r="B7" s="267"/>
      <c r="C7" s="267"/>
      <c r="D7" s="267"/>
    </row>
    <row r="8" spans="1:4" ht="15.75">
      <c r="A8" s="187"/>
      <c r="B8" s="187"/>
      <c r="C8" s="187"/>
      <c r="D8" s="187"/>
    </row>
    <row r="9" spans="1:4" ht="16.5" thickBot="1">
      <c r="A9" s="187"/>
      <c r="B9" s="187"/>
      <c r="C9" s="187"/>
      <c r="D9" s="187"/>
    </row>
    <row r="10" spans="1:4" ht="32.25" thickBot="1">
      <c r="A10" s="188" t="s">
        <v>1</v>
      </c>
      <c r="B10" s="189" t="s">
        <v>593</v>
      </c>
      <c r="C10" s="190" t="s">
        <v>2</v>
      </c>
      <c r="D10" s="191" t="s">
        <v>594</v>
      </c>
    </row>
    <row r="11" spans="1:4" ht="31.5">
      <c r="A11" s="192" t="s">
        <v>5</v>
      </c>
      <c r="B11" s="193">
        <v>0</v>
      </c>
      <c r="C11" s="194"/>
      <c r="D11" s="195"/>
    </row>
    <row r="12" spans="1:4" ht="15.75">
      <c r="A12" s="196" t="s">
        <v>4</v>
      </c>
      <c r="B12" s="197"/>
      <c r="C12" s="198"/>
      <c r="D12" s="199"/>
    </row>
    <row r="13" spans="1:4" ht="16.5" thickBot="1">
      <c r="A13" s="196" t="s">
        <v>4</v>
      </c>
      <c r="B13" s="197"/>
      <c r="C13" s="198"/>
      <c r="D13" s="199"/>
    </row>
    <row r="14" spans="1:4" ht="15.75" hidden="1">
      <c r="A14" s="196"/>
      <c r="B14" s="197"/>
      <c r="C14" s="198"/>
      <c r="D14" s="199"/>
    </row>
    <row r="15" spans="1:4" ht="15.75" hidden="1">
      <c r="A15" s="196"/>
      <c r="B15" s="197"/>
      <c r="C15" s="198"/>
      <c r="D15" s="199"/>
    </row>
    <row r="16" spans="1:4" ht="16.5" hidden="1" thickBot="1">
      <c r="A16" s="200"/>
      <c r="B16" s="201"/>
      <c r="C16" s="202"/>
      <c r="D16" s="203"/>
    </row>
    <row r="17" spans="1:4" ht="15.75">
      <c r="A17" s="204" t="s">
        <v>6</v>
      </c>
      <c r="B17" s="193">
        <f>B18+B19+B20+B21+B22+B23+B24</f>
        <v>0</v>
      </c>
      <c r="C17" s="194"/>
      <c r="D17" s="205"/>
    </row>
    <row r="18" spans="1:4" ht="15.75">
      <c r="A18" s="206" t="s">
        <v>21</v>
      </c>
      <c r="B18" s="197"/>
      <c r="C18" s="207"/>
      <c r="D18" s="208"/>
    </row>
    <row r="19" spans="1:4" ht="15.75" hidden="1">
      <c r="A19" s="196"/>
      <c r="B19" s="197"/>
      <c r="C19" s="207"/>
      <c r="D19" s="208"/>
    </row>
    <row r="20" spans="1:4" ht="15.75" hidden="1">
      <c r="A20" s="196"/>
      <c r="B20" s="197"/>
      <c r="C20" s="207"/>
      <c r="D20" s="208"/>
    </row>
    <row r="21" spans="1:4" ht="15.75" hidden="1">
      <c r="A21" s="196"/>
      <c r="B21" s="197"/>
      <c r="C21" s="207"/>
      <c r="D21" s="208"/>
    </row>
    <row r="22" spans="1:4" ht="15.75" hidden="1">
      <c r="A22" s="196"/>
      <c r="B22" s="197"/>
      <c r="C22" s="207"/>
      <c r="D22" s="208"/>
    </row>
    <row r="23" spans="1:4" ht="15.75" hidden="1">
      <c r="A23" s="196"/>
      <c r="B23" s="197"/>
      <c r="C23" s="198"/>
      <c r="D23" s="208"/>
    </row>
    <row r="24" spans="1:4" ht="15.75" hidden="1">
      <c r="A24" s="196"/>
      <c r="B24" s="197"/>
      <c r="C24" s="198"/>
      <c r="D24" s="208"/>
    </row>
    <row r="25" spans="1:4" ht="15.75" hidden="1">
      <c r="A25" s="196"/>
      <c r="B25" s="197"/>
      <c r="C25" s="198"/>
      <c r="D25" s="208"/>
    </row>
    <row r="26" spans="1:4" ht="15.75" hidden="1">
      <c r="A26" s="196"/>
      <c r="B26" s="197"/>
      <c r="C26" s="198"/>
      <c r="D26" s="208"/>
    </row>
    <row r="27" spans="1:4" ht="15.75" hidden="1">
      <c r="A27" s="196"/>
      <c r="B27" s="197"/>
      <c r="C27" s="198"/>
      <c r="D27" s="208"/>
    </row>
    <row r="28" spans="1:4" ht="15.75" hidden="1">
      <c r="A28" s="196"/>
      <c r="B28" s="197"/>
      <c r="C28" s="198"/>
      <c r="D28" s="208"/>
    </row>
    <row r="29" spans="1:4" ht="15.75" hidden="1">
      <c r="A29" s="196"/>
      <c r="B29" s="197"/>
      <c r="C29" s="198"/>
      <c r="D29" s="208"/>
    </row>
    <row r="30" spans="1:4" ht="15.75" hidden="1">
      <c r="A30" s="196"/>
      <c r="B30" s="197"/>
      <c r="C30" s="198"/>
      <c r="D30" s="208"/>
    </row>
    <row r="31" spans="1:4" ht="15.75" hidden="1">
      <c r="A31" s="196"/>
      <c r="B31" s="197"/>
      <c r="C31" s="198"/>
      <c r="D31" s="208"/>
    </row>
    <row r="32" spans="1:4" ht="15.75" hidden="1">
      <c r="A32" s="196"/>
      <c r="B32" s="197"/>
      <c r="C32" s="198"/>
      <c r="D32" s="208"/>
    </row>
    <row r="33" spans="1:4" ht="15.75" hidden="1">
      <c r="A33" s="196"/>
      <c r="B33" s="197"/>
      <c r="C33" s="198"/>
      <c r="D33" s="208"/>
    </row>
    <row r="34" spans="1:4" ht="15.75" hidden="1">
      <c r="A34" s="196"/>
      <c r="B34" s="197"/>
      <c r="C34" s="198"/>
      <c r="D34" s="199"/>
    </row>
    <row r="35" spans="1:4" ht="15.75" hidden="1">
      <c r="A35" s="196"/>
      <c r="B35" s="197"/>
      <c r="C35" s="198"/>
      <c r="D35" s="199"/>
    </row>
    <row r="36" spans="1:4" ht="15.75" hidden="1">
      <c r="A36" s="196"/>
      <c r="B36" s="197"/>
      <c r="C36" s="198"/>
      <c r="D36" s="199"/>
    </row>
    <row r="37" spans="1:4" ht="15.75" hidden="1">
      <c r="A37" s="196"/>
      <c r="B37" s="197"/>
      <c r="C37" s="198"/>
      <c r="D37" s="199"/>
    </row>
    <row r="38" spans="1:4" ht="15.75" hidden="1">
      <c r="A38" s="196"/>
      <c r="B38" s="197"/>
      <c r="C38" s="198"/>
      <c r="D38" s="199"/>
    </row>
    <row r="39" spans="1:4" ht="15.75" hidden="1">
      <c r="A39" s="196"/>
      <c r="B39" s="197"/>
      <c r="C39" s="198"/>
      <c r="D39" s="199"/>
    </row>
    <row r="40" spans="1:4" ht="15.75" hidden="1">
      <c r="A40" s="196"/>
      <c r="B40" s="197"/>
      <c r="C40" s="198"/>
      <c r="D40" s="199"/>
    </row>
    <row r="41" spans="1:4" ht="15.75" hidden="1">
      <c r="A41" s="196"/>
      <c r="B41" s="197"/>
      <c r="C41" s="198"/>
      <c r="D41" s="199"/>
    </row>
    <row r="42" spans="1:4" ht="15.75" hidden="1">
      <c r="A42" s="196"/>
      <c r="B42" s="197"/>
      <c r="C42" s="198"/>
      <c r="D42" s="199"/>
    </row>
    <row r="43" spans="1:4" ht="15.75" hidden="1">
      <c r="A43" s="196"/>
      <c r="B43" s="197"/>
      <c r="C43" s="198"/>
      <c r="D43" s="199"/>
    </row>
    <row r="44" spans="1:4" ht="15.75" hidden="1">
      <c r="A44" s="196"/>
      <c r="B44" s="197"/>
      <c r="C44" s="198"/>
      <c r="D44" s="199"/>
    </row>
    <row r="45" spans="1:4" ht="15.75" hidden="1">
      <c r="A45" s="196"/>
      <c r="B45" s="197"/>
      <c r="C45" s="198"/>
      <c r="D45" s="199"/>
    </row>
    <row r="46" spans="1:4" ht="15.75" hidden="1">
      <c r="A46" s="196"/>
      <c r="B46" s="197"/>
      <c r="C46" s="198"/>
      <c r="D46" s="199"/>
    </row>
    <row r="47" spans="1:4" ht="15.75" hidden="1">
      <c r="A47" s="196"/>
      <c r="B47" s="197"/>
      <c r="C47" s="198"/>
      <c r="D47" s="199"/>
    </row>
    <row r="48" spans="1:4" ht="15.75" hidden="1">
      <c r="A48" s="196"/>
      <c r="B48" s="197"/>
      <c r="C48" s="198"/>
      <c r="D48" s="199"/>
    </row>
    <row r="49" spans="1:4" ht="15.75" hidden="1">
      <c r="A49" s="196"/>
      <c r="B49" s="197"/>
      <c r="C49" s="198"/>
      <c r="D49" s="199"/>
    </row>
    <row r="50" spans="1:4" ht="15.75" hidden="1">
      <c r="A50" s="196"/>
      <c r="B50" s="197"/>
      <c r="C50" s="198"/>
      <c r="D50" s="199"/>
    </row>
    <row r="51" spans="1:4" ht="15.75" hidden="1">
      <c r="A51" s="196"/>
      <c r="B51" s="197"/>
      <c r="C51" s="198"/>
      <c r="D51" s="199"/>
    </row>
    <row r="52" spans="1:4" ht="15.75" hidden="1">
      <c r="A52" s="196"/>
      <c r="B52" s="197"/>
      <c r="C52" s="198"/>
      <c r="D52" s="199"/>
    </row>
    <row r="53" spans="1:4" ht="15.75" hidden="1">
      <c r="A53" s="196"/>
      <c r="B53" s="197"/>
      <c r="C53" s="198"/>
      <c r="D53" s="199"/>
    </row>
    <row r="54" spans="1:4" ht="15.75" hidden="1">
      <c r="A54" s="196"/>
      <c r="B54" s="197"/>
      <c r="C54" s="198"/>
      <c r="D54" s="199"/>
    </row>
    <row r="55" spans="1:4" ht="15.75" hidden="1">
      <c r="A55" s="196"/>
      <c r="B55" s="197"/>
      <c r="C55" s="198"/>
      <c r="D55" s="199"/>
    </row>
    <row r="56" spans="1:4" ht="15.75" hidden="1">
      <c r="A56" s="196"/>
      <c r="B56" s="197"/>
      <c r="C56" s="198"/>
      <c r="D56" s="199"/>
    </row>
    <row r="57" spans="1:4" ht="15.75" hidden="1">
      <c r="A57" s="196"/>
      <c r="B57" s="197"/>
      <c r="C57" s="198"/>
      <c r="D57" s="199"/>
    </row>
    <row r="58" spans="1:4" ht="15.75" hidden="1">
      <c r="A58" s="196"/>
      <c r="B58" s="197"/>
      <c r="C58" s="198"/>
      <c r="D58" s="199"/>
    </row>
    <row r="59" spans="1:4" ht="15.75" hidden="1">
      <c r="A59" s="196"/>
      <c r="B59" s="197"/>
      <c r="C59" s="198"/>
      <c r="D59" s="199"/>
    </row>
    <row r="60" spans="1:4" ht="15.75" hidden="1">
      <c r="A60" s="196"/>
      <c r="B60" s="197"/>
      <c r="C60" s="198"/>
      <c r="D60" s="199"/>
    </row>
    <row r="61" spans="1:4" ht="15.75" hidden="1">
      <c r="A61" s="196"/>
      <c r="B61" s="197"/>
      <c r="C61" s="209"/>
      <c r="D61" s="199"/>
    </row>
    <row r="62" spans="1:4" ht="15.75" hidden="1">
      <c r="A62" s="196"/>
      <c r="B62" s="197"/>
      <c r="C62" s="198"/>
      <c r="D62" s="199"/>
    </row>
    <row r="63" spans="1:4" ht="15.75" hidden="1">
      <c r="A63" s="196"/>
      <c r="B63" s="197"/>
      <c r="C63" s="198"/>
      <c r="D63" s="199"/>
    </row>
    <row r="64" spans="1:4" ht="15.75" hidden="1">
      <c r="A64" s="196"/>
      <c r="B64" s="197"/>
      <c r="C64" s="198"/>
      <c r="D64" s="199"/>
    </row>
    <row r="65" spans="1:4" ht="15.75" hidden="1">
      <c r="A65" s="196"/>
      <c r="B65" s="197"/>
      <c r="C65" s="198"/>
      <c r="D65" s="199"/>
    </row>
    <row r="66" spans="1:4" ht="15.75" hidden="1">
      <c r="A66" s="196"/>
      <c r="B66" s="197"/>
      <c r="C66" s="198"/>
      <c r="D66" s="199"/>
    </row>
    <row r="67" spans="1:4" ht="15.75" hidden="1">
      <c r="A67" s="196"/>
      <c r="B67" s="197"/>
      <c r="C67" s="198"/>
      <c r="D67" s="199"/>
    </row>
    <row r="68" spans="1:4" ht="15.75" hidden="1">
      <c r="A68" s="196"/>
      <c r="B68" s="197"/>
      <c r="C68" s="198"/>
      <c r="D68" s="199"/>
    </row>
    <row r="69" spans="1:4" ht="15.75" hidden="1">
      <c r="A69" s="196"/>
      <c r="B69" s="197"/>
      <c r="C69" s="198"/>
      <c r="D69" s="199"/>
    </row>
    <row r="70" spans="1:4" ht="15.75" hidden="1">
      <c r="A70" s="196"/>
      <c r="B70" s="197"/>
      <c r="C70" s="198"/>
      <c r="D70" s="199"/>
    </row>
    <row r="71" spans="1:4" ht="15.75" hidden="1">
      <c r="A71" s="196"/>
      <c r="B71" s="197"/>
      <c r="C71" s="198"/>
      <c r="D71" s="199"/>
    </row>
    <row r="72" spans="1:4" ht="15.75" hidden="1">
      <c r="A72" s="196"/>
      <c r="B72" s="197"/>
      <c r="C72" s="198"/>
      <c r="D72" s="199"/>
    </row>
    <row r="73" spans="1:4" ht="15.75" hidden="1">
      <c r="A73" s="196"/>
      <c r="B73" s="197"/>
      <c r="C73" s="198"/>
      <c r="D73" s="199"/>
    </row>
    <row r="74" spans="1:4" ht="15.75" hidden="1">
      <c r="A74" s="196"/>
      <c r="B74" s="197"/>
      <c r="C74" s="198"/>
      <c r="D74" s="199"/>
    </row>
    <row r="75" spans="1:4" ht="15.75" hidden="1">
      <c r="A75" s="196"/>
      <c r="B75" s="197"/>
      <c r="C75" s="198"/>
      <c r="D75" s="199"/>
    </row>
    <row r="76" spans="1:4" ht="15.75" hidden="1">
      <c r="A76" s="196"/>
      <c r="B76" s="197"/>
      <c r="C76" s="198"/>
      <c r="D76" s="199"/>
    </row>
    <row r="77" spans="1:4" ht="15.75" hidden="1">
      <c r="A77" s="196"/>
      <c r="B77" s="197"/>
      <c r="C77" s="198"/>
      <c r="D77" s="199"/>
    </row>
    <row r="78" spans="1:4" ht="15.75" hidden="1">
      <c r="A78" s="196"/>
      <c r="B78" s="197"/>
      <c r="C78" s="198"/>
      <c r="D78" s="199"/>
    </row>
    <row r="79" spans="1:4" ht="15.75" hidden="1">
      <c r="A79" s="196"/>
      <c r="B79" s="197"/>
      <c r="C79" s="198"/>
      <c r="D79" s="199"/>
    </row>
    <row r="80" spans="1:4" ht="15.75" hidden="1">
      <c r="A80" s="196"/>
      <c r="B80" s="197"/>
      <c r="C80" s="198"/>
      <c r="D80" s="199"/>
    </row>
    <row r="81" spans="1:4" ht="15.75" hidden="1">
      <c r="A81" s="196"/>
      <c r="B81" s="197"/>
      <c r="C81" s="198"/>
      <c r="D81" s="199"/>
    </row>
    <row r="82" spans="1:4" ht="15.75" hidden="1">
      <c r="A82" s="196"/>
      <c r="B82" s="197"/>
      <c r="C82" s="198"/>
      <c r="D82" s="199"/>
    </row>
    <row r="83" spans="1:4" ht="15.75" hidden="1">
      <c r="A83" s="196"/>
      <c r="B83" s="197"/>
      <c r="C83" s="198"/>
      <c r="D83" s="199"/>
    </row>
    <row r="84" spans="1:4" ht="15.75" hidden="1">
      <c r="A84" s="196"/>
      <c r="B84" s="197"/>
      <c r="C84" s="198"/>
      <c r="D84" s="199"/>
    </row>
    <row r="85" spans="1:4" ht="15.75" hidden="1">
      <c r="A85" s="196"/>
      <c r="B85" s="197"/>
      <c r="C85" s="198"/>
      <c r="D85" s="199"/>
    </row>
    <row r="86" spans="1:4" ht="15.75" hidden="1">
      <c r="A86" s="196"/>
      <c r="B86" s="197"/>
      <c r="C86" s="198"/>
      <c r="D86" s="199"/>
    </row>
    <row r="87" spans="1:4" ht="15.75" hidden="1">
      <c r="A87" s="196"/>
      <c r="B87" s="197"/>
      <c r="C87" s="198"/>
      <c r="D87" s="199"/>
    </row>
    <row r="88" spans="1:4" ht="15.75" hidden="1">
      <c r="A88" s="196"/>
      <c r="B88" s="197"/>
      <c r="C88" s="198"/>
      <c r="D88" s="199"/>
    </row>
    <row r="89" spans="1:4" ht="31.5">
      <c r="A89" s="210" t="s">
        <v>7</v>
      </c>
      <c r="B89" s="211">
        <f>B90+B91+B92</f>
        <v>38771252</v>
      </c>
      <c r="C89" s="212"/>
      <c r="D89" s="213"/>
    </row>
    <row r="90" spans="1:4" ht="31.5">
      <c r="A90" s="214"/>
      <c r="B90" s="215">
        <v>27045597</v>
      </c>
      <c r="C90" s="207" t="s">
        <v>48</v>
      </c>
      <c r="D90" s="216" t="s">
        <v>612</v>
      </c>
    </row>
    <row r="91" spans="1:4" ht="31.5">
      <c r="A91" s="214"/>
      <c r="B91" s="215">
        <v>11569000</v>
      </c>
      <c r="C91" s="207" t="s">
        <v>48</v>
      </c>
      <c r="D91" s="216" t="s">
        <v>612</v>
      </c>
    </row>
    <row r="92" spans="1:4" ht="15.75">
      <c r="A92" s="214"/>
      <c r="B92" s="215">
        <v>156655</v>
      </c>
      <c r="C92" s="207" t="s">
        <v>48</v>
      </c>
      <c r="D92" s="216" t="s">
        <v>613</v>
      </c>
    </row>
    <row r="93" spans="1:4" ht="15.75" hidden="1">
      <c r="A93" s="214"/>
      <c r="B93" s="217"/>
      <c r="C93" s="207"/>
      <c r="D93" s="218"/>
    </row>
    <row r="94" spans="1:4" ht="15.75" hidden="1">
      <c r="A94" s="214"/>
      <c r="B94" s="219"/>
      <c r="C94" s="207"/>
      <c r="D94" s="218"/>
    </row>
    <row r="95" spans="1:4" ht="15.75" hidden="1">
      <c r="A95" s="214"/>
      <c r="B95" s="219"/>
      <c r="C95" s="207"/>
      <c r="D95" s="218"/>
    </row>
    <row r="96" spans="1:4" ht="15.75" hidden="1">
      <c r="A96" s="214"/>
      <c r="B96" s="219"/>
      <c r="C96" s="207"/>
      <c r="D96" s="218"/>
    </row>
    <row r="97" spans="1:4" ht="15.75" hidden="1">
      <c r="A97" s="214"/>
      <c r="B97" s="219"/>
      <c r="C97" s="207"/>
      <c r="D97" s="218"/>
    </row>
    <row r="98" spans="1:4" ht="15.75" hidden="1">
      <c r="A98" s="196"/>
      <c r="B98" s="197"/>
      <c r="C98" s="207"/>
      <c r="D98" s="218"/>
    </row>
    <row r="99" spans="1:4" ht="15.75" hidden="1">
      <c r="A99" s="196"/>
      <c r="B99" s="197"/>
      <c r="C99" s="207"/>
      <c r="D99" s="218"/>
    </row>
    <row r="100" spans="1:4" ht="15.75" hidden="1">
      <c r="A100" s="196"/>
      <c r="B100" s="197"/>
      <c r="C100" s="207"/>
      <c r="D100" s="218"/>
    </row>
    <row r="101" spans="1:4" ht="15.75" hidden="1">
      <c r="A101" s="196"/>
      <c r="B101" s="197"/>
      <c r="C101" s="207"/>
      <c r="D101" s="218"/>
    </row>
    <row r="102" spans="1:4" ht="15.75" hidden="1">
      <c r="A102" s="196"/>
      <c r="B102" s="197"/>
      <c r="C102" s="207"/>
      <c r="D102" s="218"/>
    </row>
    <row r="103" spans="1:4" ht="15.75" hidden="1">
      <c r="A103" s="196"/>
      <c r="B103" s="220"/>
      <c r="C103" s="207"/>
      <c r="D103" s="218"/>
    </row>
    <row r="104" spans="1:4" ht="15.75" hidden="1">
      <c r="A104" s="196"/>
      <c r="B104" s="221"/>
      <c r="C104" s="207"/>
      <c r="D104" s="208"/>
    </row>
    <row r="105" spans="1:4" ht="15.75" hidden="1">
      <c r="A105" s="196"/>
      <c r="B105" s="221"/>
      <c r="C105" s="207"/>
      <c r="D105" s="208"/>
    </row>
    <row r="106" spans="1:4" ht="15.75" hidden="1">
      <c r="A106" s="196"/>
      <c r="B106" s="221"/>
      <c r="C106" s="207"/>
      <c r="D106" s="208"/>
    </row>
    <row r="107" spans="1:4" ht="15.75" hidden="1">
      <c r="A107" s="196"/>
      <c r="B107" s="221"/>
      <c r="C107" s="207"/>
      <c r="D107" s="208"/>
    </row>
    <row r="108" spans="1:4" ht="15.75" hidden="1">
      <c r="A108" s="196"/>
      <c r="B108" s="221"/>
      <c r="C108" s="207"/>
      <c r="D108" s="208"/>
    </row>
    <row r="109" spans="1:4" ht="15.75" hidden="1">
      <c r="A109" s="196"/>
      <c r="B109" s="221"/>
      <c r="C109" s="207"/>
      <c r="D109" s="208"/>
    </row>
    <row r="110" spans="1:4" ht="15.75" hidden="1">
      <c r="A110" s="196"/>
      <c r="B110" s="221"/>
      <c r="C110" s="207"/>
      <c r="D110" s="208"/>
    </row>
    <row r="111" spans="1:4" ht="15.75">
      <c r="A111" s="214" t="s">
        <v>8</v>
      </c>
      <c r="B111" s="219">
        <v>0</v>
      </c>
      <c r="C111" s="212"/>
      <c r="D111" s="213"/>
    </row>
    <row r="112" spans="1:4" ht="15.75">
      <c r="A112" s="196" t="s">
        <v>9</v>
      </c>
      <c r="B112" s="197"/>
      <c r="C112" s="207"/>
      <c r="D112" s="208"/>
    </row>
    <row r="113" spans="1:4" ht="15.75">
      <c r="A113" s="196"/>
      <c r="B113" s="197"/>
      <c r="C113" s="209"/>
      <c r="D113" s="222"/>
    </row>
    <row r="114" spans="1:4" ht="59.25" customHeight="1">
      <c r="A114" s="214" t="s">
        <v>10</v>
      </c>
      <c r="B114" s="219">
        <v>0</v>
      </c>
      <c r="C114" s="212"/>
      <c r="D114" s="213"/>
    </row>
    <row r="115" spans="1:4" ht="15.75" hidden="1">
      <c r="A115" s="196"/>
      <c r="B115" s="197"/>
      <c r="C115" s="198"/>
      <c r="D115" s="223"/>
    </row>
    <row r="116" spans="1:4" ht="15.75" hidden="1">
      <c r="A116" s="196"/>
      <c r="B116" s="197"/>
      <c r="C116" s="207"/>
      <c r="D116" s="223"/>
    </row>
    <row r="117" spans="1:4" ht="15.75" hidden="1">
      <c r="A117" s="196"/>
      <c r="B117" s="197"/>
      <c r="C117" s="198"/>
      <c r="D117" s="223"/>
    </row>
    <row r="118" spans="1:4" ht="15.75" hidden="1">
      <c r="A118" s="196"/>
      <c r="B118" s="197"/>
      <c r="C118" s="207"/>
      <c r="D118" s="223"/>
    </row>
    <row r="119" spans="1:4" ht="15.75" hidden="1">
      <c r="A119" s="196"/>
      <c r="B119" s="197"/>
      <c r="C119" s="207"/>
      <c r="D119" s="223"/>
    </row>
    <row r="120" spans="1:4" ht="15.75" hidden="1">
      <c r="A120" s="196"/>
      <c r="B120" s="197"/>
      <c r="C120" s="198"/>
      <c r="D120" s="223"/>
    </row>
    <row r="121" spans="1:4" ht="15.75" hidden="1">
      <c r="A121" s="196"/>
      <c r="B121" s="197"/>
      <c r="C121" s="198"/>
      <c r="D121" s="223"/>
    </row>
    <row r="122" spans="1:4" ht="15.75" hidden="1">
      <c r="A122" s="196"/>
      <c r="B122" s="197"/>
      <c r="C122" s="198"/>
      <c r="D122" s="223"/>
    </row>
    <row r="123" spans="1:4" ht="15.75" hidden="1">
      <c r="A123" s="196"/>
      <c r="B123" s="197"/>
      <c r="C123" s="198"/>
      <c r="D123" s="223"/>
    </row>
    <row r="124" spans="1:4" ht="15.75" hidden="1">
      <c r="A124" s="196"/>
      <c r="B124" s="197"/>
      <c r="C124" s="198"/>
      <c r="D124" s="223"/>
    </row>
    <row r="125" spans="1:4" ht="47.25">
      <c r="A125" s="214" t="s">
        <v>11</v>
      </c>
      <c r="B125" s="219"/>
      <c r="C125" s="212"/>
      <c r="D125" s="213"/>
    </row>
    <row r="126" spans="1:4" ht="47.25">
      <c r="A126" s="196" t="s">
        <v>12</v>
      </c>
      <c r="B126" s="219">
        <v>0</v>
      </c>
      <c r="C126" s="212"/>
      <c r="D126" s="213"/>
    </row>
    <row r="127" spans="1:4" ht="15.75">
      <c r="A127" s="196" t="s">
        <v>27</v>
      </c>
      <c r="B127" s="197"/>
      <c r="C127" s="198"/>
      <c r="D127" s="223"/>
    </row>
    <row r="128" spans="1:4" ht="15.75" hidden="1">
      <c r="A128" s="224"/>
      <c r="B128" s="197"/>
      <c r="C128" s="207"/>
      <c r="D128" s="223"/>
    </row>
    <row r="129" spans="1:4" ht="15.75" hidden="1">
      <c r="A129" s="225"/>
      <c r="B129" s="197"/>
      <c r="C129" s="198"/>
      <c r="D129" s="223"/>
    </row>
    <row r="130" spans="1:4" ht="15.75" hidden="1">
      <c r="A130" s="196"/>
      <c r="B130" s="197"/>
      <c r="C130" s="207"/>
      <c r="D130" s="223"/>
    </row>
    <row r="131" spans="1:4" ht="15.75" hidden="1">
      <c r="A131" s="226"/>
      <c r="B131" s="197"/>
      <c r="C131" s="207"/>
      <c r="D131" s="223"/>
    </row>
    <row r="132" spans="1:4" ht="15.75" hidden="1">
      <c r="A132" s="226"/>
      <c r="B132" s="227"/>
      <c r="C132" s="228"/>
      <c r="D132" s="229"/>
    </row>
    <row r="133" spans="1:4" ht="15.75" hidden="1">
      <c r="A133" s="226"/>
      <c r="B133" s="227"/>
      <c r="C133" s="228"/>
      <c r="D133" s="229"/>
    </row>
    <row r="134" spans="1:4" ht="15.75" hidden="1">
      <c r="A134" s="226"/>
      <c r="B134" s="227"/>
      <c r="C134" s="228"/>
      <c r="D134" s="229"/>
    </row>
    <row r="135" spans="1:4" ht="15.75" hidden="1">
      <c r="A135" s="226"/>
      <c r="B135" s="227"/>
      <c r="C135" s="228"/>
      <c r="D135" s="229"/>
    </row>
    <row r="136" spans="1:4" ht="15.75" hidden="1">
      <c r="A136" s="196"/>
      <c r="B136" s="227"/>
      <c r="C136" s="230"/>
      <c r="D136" s="231"/>
    </row>
    <row r="137" spans="1:4" ht="15.75" hidden="1">
      <c r="A137" s="196"/>
      <c r="B137" s="227"/>
      <c r="C137" s="232"/>
      <c r="D137" s="231"/>
    </row>
    <row r="138" spans="1:4" ht="15.75" hidden="1">
      <c r="A138" s="196"/>
      <c r="B138" s="233"/>
      <c r="C138" s="230"/>
      <c r="D138" s="231"/>
    </row>
    <row r="139" spans="1:4" ht="15.75" hidden="1">
      <c r="A139" s="196"/>
      <c r="B139" s="197"/>
      <c r="C139" s="234"/>
      <c r="D139" s="235"/>
    </row>
    <row r="140" spans="1:4" ht="15.75" hidden="1">
      <c r="A140" s="196"/>
      <c r="B140" s="236"/>
      <c r="C140" s="237"/>
      <c r="D140" s="229"/>
    </row>
    <row r="141" spans="1:4" ht="15.75" hidden="1">
      <c r="A141" s="196"/>
      <c r="B141" s="236"/>
      <c r="C141" s="237"/>
      <c r="D141" s="229"/>
    </row>
    <row r="142" spans="1:4" ht="15.75" hidden="1">
      <c r="A142" s="196"/>
      <c r="B142" s="236"/>
      <c r="C142" s="237"/>
      <c r="D142" s="229"/>
    </row>
    <row r="143" spans="1:4" ht="15.75" hidden="1">
      <c r="A143" s="196"/>
      <c r="B143" s="236"/>
      <c r="C143" s="237"/>
      <c r="D143" s="229"/>
    </row>
    <row r="144" spans="1:4" ht="15.75" hidden="1">
      <c r="A144" s="196"/>
      <c r="B144" s="236"/>
      <c r="C144" s="237"/>
      <c r="D144" s="229"/>
    </row>
    <row r="145" spans="1:4" ht="15.75" hidden="1">
      <c r="A145" s="196"/>
      <c r="B145" s="236"/>
      <c r="C145" s="237"/>
      <c r="D145" s="229"/>
    </row>
    <row r="146" spans="1:4" ht="15.75" hidden="1">
      <c r="A146" s="196"/>
      <c r="B146" s="236"/>
      <c r="C146" s="237"/>
      <c r="D146" s="229"/>
    </row>
    <row r="147" spans="1:4" ht="15.75" hidden="1">
      <c r="A147" s="196"/>
      <c r="B147" s="236"/>
      <c r="C147" s="237"/>
      <c r="D147" s="229"/>
    </row>
    <row r="148" spans="1:4" ht="15.75" hidden="1">
      <c r="A148" s="196"/>
      <c r="B148" s="236"/>
      <c r="C148" s="237"/>
      <c r="D148" s="229"/>
    </row>
    <row r="149" spans="1:4" ht="15.75" hidden="1">
      <c r="A149" s="196"/>
      <c r="B149" s="236"/>
      <c r="C149" s="237"/>
      <c r="D149" s="229"/>
    </row>
    <row r="150" spans="1:4" ht="15.75" hidden="1">
      <c r="A150" s="196"/>
      <c r="B150" s="236"/>
      <c r="C150" s="237"/>
      <c r="D150" s="229"/>
    </row>
    <row r="151" spans="1:4" ht="15.75" hidden="1">
      <c r="A151" s="196"/>
      <c r="B151" s="236"/>
      <c r="C151" s="238"/>
      <c r="D151" s="229"/>
    </row>
    <row r="152" spans="1:4" ht="15.75" hidden="1">
      <c r="A152" s="196"/>
      <c r="B152" s="236"/>
      <c r="C152" s="238"/>
      <c r="D152" s="239"/>
    </row>
    <row r="153" spans="1:4" ht="15.75" hidden="1">
      <c r="A153" s="196"/>
      <c r="B153" s="236"/>
      <c r="C153" s="238"/>
      <c r="D153" s="239"/>
    </row>
    <row r="154" spans="1:4" ht="15.75" hidden="1">
      <c r="A154" s="196"/>
      <c r="B154" s="236"/>
      <c r="C154" s="238"/>
      <c r="D154" s="239"/>
    </row>
    <row r="155" spans="1:4" ht="15.75" hidden="1">
      <c r="A155" s="196"/>
      <c r="B155" s="236"/>
      <c r="C155" s="238"/>
      <c r="D155" s="239"/>
    </row>
    <row r="156" spans="1:4" ht="15.75" hidden="1">
      <c r="A156" s="196"/>
      <c r="B156" s="236"/>
      <c r="C156" s="238"/>
      <c r="D156" s="239"/>
    </row>
    <row r="157" spans="1:4" ht="15.75" hidden="1">
      <c r="A157" s="196"/>
      <c r="B157" s="236"/>
      <c r="C157" s="238"/>
      <c r="D157" s="239"/>
    </row>
    <row r="158" spans="1:4" ht="15.75" hidden="1">
      <c r="A158" s="196"/>
      <c r="B158" s="236"/>
      <c r="C158" s="238"/>
      <c r="D158" s="239"/>
    </row>
    <row r="159" spans="1:4" ht="15.75" hidden="1">
      <c r="A159" s="240"/>
      <c r="B159" s="233"/>
      <c r="C159" s="241"/>
      <c r="D159" s="242"/>
    </row>
    <row r="160" spans="1:4" ht="15.75" hidden="1">
      <c r="A160" s="243"/>
      <c r="B160" s="244"/>
      <c r="C160" s="238"/>
      <c r="D160" s="229"/>
    </row>
    <row r="161" spans="1:4" ht="15.75" hidden="1">
      <c r="A161" s="243"/>
      <c r="B161" s="244"/>
      <c r="C161" s="238"/>
      <c r="D161" s="229"/>
    </row>
    <row r="162" spans="1:4" ht="15.75" hidden="1">
      <c r="A162" s="243"/>
      <c r="B162" s="244"/>
      <c r="C162" s="238"/>
      <c r="D162" s="229"/>
    </row>
    <row r="163" spans="1:4" ht="15.75" hidden="1">
      <c r="A163" s="243"/>
      <c r="B163" s="244"/>
      <c r="C163" s="238"/>
      <c r="D163" s="229"/>
    </row>
    <row r="164" spans="1:4" ht="15.75" hidden="1">
      <c r="A164" s="243"/>
      <c r="B164" s="244"/>
      <c r="C164" s="238"/>
      <c r="D164" s="229"/>
    </row>
    <row r="165" spans="1:4" ht="15.75" hidden="1">
      <c r="A165" s="243"/>
      <c r="B165" s="244"/>
      <c r="C165" s="238"/>
      <c r="D165" s="245"/>
    </row>
    <row r="166" spans="1:4" ht="15.75" hidden="1">
      <c r="A166" s="243"/>
      <c r="B166" s="244"/>
      <c r="C166" s="238"/>
      <c r="D166" s="245"/>
    </row>
    <row r="167" spans="1:4" ht="15.75" hidden="1">
      <c r="A167" s="243"/>
      <c r="B167" s="244"/>
      <c r="C167" s="238"/>
      <c r="D167" s="246"/>
    </row>
    <row r="168" spans="1:4" ht="15.75" hidden="1">
      <c r="A168" s="243"/>
      <c r="B168" s="244"/>
      <c r="C168" s="238"/>
      <c r="D168" s="229"/>
    </row>
    <row r="169" spans="1:4" ht="15.75" hidden="1">
      <c r="A169" s="243"/>
      <c r="B169" s="244"/>
      <c r="C169" s="238"/>
      <c r="D169" s="229"/>
    </row>
    <row r="170" spans="1:4" ht="16.5" thickBot="1">
      <c r="A170" s="247" t="s">
        <v>13</v>
      </c>
      <c r="B170" s="248">
        <v>0</v>
      </c>
      <c r="C170" s="249"/>
      <c r="D170" s="250"/>
    </row>
    <row r="171" spans="1:4" ht="15.75" hidden="1">
      <c r="A171" s="196"/>
      <c r="B171" s="197"/>
      <c r="C171" s="198"/>
      <c r="D171" s="199"/>
    </row>
    <row r="172" spans="1:4" ht="15.75" hidden="1">
      <c r="A172" s="251"/>
      <c r="B172" s="197"/>
      <c r="C172" s="198"/>
      <c r="D172" s="199"/>
    </row>
    <row r="173" spans="1:4" ht="15.75" hidden="1">
      <c r="A173" s="252"/>
      <c r="B173" s="201"/>
      <c r="C173" s="202"/>
      <c r="D173" s="203"/>
    </row>
    <row r="174" spans="1:4" ht="15.75" hidden="1">
      <c r="A174" s="252"/>
      <c r="B174" s="201"/>
      <c r="C174" s="202"/>
      <c r="D174" s="203"/>
    </row>
    <row r="175" spans="1:4" ht="15.75" hidden="1">
      <c r="A175" s="252"/>
      <c r="B175" s="201"/>
      <c r="C175" s="202"/>
      <c r="D175" s="203"/>
    </row>
    <row r="176" spans="1:4" ht="16.5" hidden="1" thickBot="1">
      <c r="A176" s="253"/>
      <c r="B176" s="254"/>
      <c r="C176" s="255"/>
      <c r="D176" s="256"/>
    </row>
    <row r="177" spans="1:4" ht="16.5" thickBot="1">
      <c r="A177" s="257" t="s">
        <v>14</v>
      </c>
      <c r="B177" s="258">
        <f>B17+B89</f>
        <v>38771252</v>
      </c>
      <c r="C177" s="190"/>
      <c r="D177" s="191"/>
    </row>
    <row r="178" spans="1:4" ht="15.75">
      <c r="A178" s="259"/>
      <c r="B178" s="259"/>
      <c r="C178" s="259"/>
      <c r="D178" s="259"/>
    </row>
  </sheetData>
  <mergeCells count="2">
    <mergeCell ref="A6:D6"/>
    <mergeCell ref="A7:D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workbookViewId="0">
      <selection activeCell="E10" sqref="E10"/>
    </sheetView>
  </sheetViews>
  <sheetFormatPr defaultRowHeight="12.75"/>
  <cols>
    <col min="1" max="1" width="22" customWidth="1"/>
    <col min="2" max="2" width="12.28515625" customWidth="1"/>
    <col min="3" max="3" width="28.28515625" customWidth="1"/>
    <col min="4" max="4" width="35.7109375" customWidth="1"/>
  </cols>
  <sheetData>
    <row r="1" spans="1:4" ht="15.75">
      <c r="A1" s="98"/>
      <c r="B1" s="98"/>
      <c r="C1" s="99"/>
      <c r="D1" s="98"/>
    </row>
    <row r="2" spans="1:4" ht="22.5">
      <c r="A2" s="100" t="s">
        <v>590</v>
      </c>
      <c r="B2" s="101"/>
      <c r="C2" s="101"/>
      <c r="D2" s="101"/>
    </row>
    <row r="3" spans="1:4" ht="22.5">
      <c r="A3" s="100"/>
      <c r="B3" s="101"/>
      <c r="C3" s="101"/>
      <c r="D3" s="101"/>
    </row>
    <row r="4" spans="1:4" ht="22.5">
      <c r="A4" s="100"/>
      <c r="B4" s="101"/>
      <c r="C4" s="101"/>
      <c r="D4" s="101"/>
    </row>
    <row r="5" spans="1:4">
      <c r="A5" s="98"/>
      <c r="B5" s="98"/>
      <c r="C5" s="98"/>
      <c r="D5" s="98"/>
    </row>
    <row r="6" spans="1:4">
      <c r="A6" s="268" t="s">
        <v>591</v>
      </c>
      <c r="B6" s="268"/>
      <c r="C6" s="268"/>
      <c r="D6" s="268"/>
    </row>
    <row r="7" spans="1:4">
      <c r="A7" s="268" t="s">
        <v>608</v>
      </c>
      <c r="B7" s="268"/>
      <c r="C7" s="268"/>
      <c r="D7" s="268"/>
    </row>
    <row r="8" spans="1:4">
      <c r="A8" s="166"/>
      <c r="B8" s="166"/>
      <c r="C8" s="166"/>
      <c r="D8" s="166"/>
    </row>
    <row r="9" spans="1:4" ht="13.5" thickBot="1">
      <c r="A9" s="166"/>
      <c r="B9" s="166"/>
      <c r="C9" s="166"/>
      <c r="D9" s="166"/>
    </row>
    <row r="10" spans="1:4" ht="26.25" thickBot="1">
      <c r="A10" s="103" t="s">
        <v>1</v>
      </c>
      <c r="B10" s="104" t="s">
        <v>593</v>
      </c>
      <c r="C10" s="105" t="s">
        <v>2</v>
      </c>
      <c r="D10" s="106" t="s">
        <v>594</v>
      </c>
    </row>
    <row r="11" spans="1:4" ht="25.5">
      <c r="A11" s="107" t="s">
        <v>5</v>
      </c>
      <c r="B11" s="108">
        <v>0</v>
      </c>
      <c r="C11" s="109"/>
      <c r="D11" s="110"/>
    </row>
    <row r="12" spans="1:4">
      <c r="A12" s="111" t="s">
        <v>4</v>
      </c>
      <c r="B12" s="112"/>
      <c r="C12" s="113"/>
      <c r="D12" s="114"/>
    </row>
    <row r="13" spans="1:4">
      <c r="A13" s="111" t="s">
        <v>4</v>
      </c>
      <c r="B13" s="112"/>
      <c r="C13" s="113"/>
      <c r="D13" s="114"/>
    </row>
    <row r="14" spans="1:4">
      <c r="A14" s="111"/>
      <c r="B14" s="112"/>
      <c r="C14" s="113"/>
      <c r="D14" s="114"/>
    </row>
    <row r="15" spans="1:4">
      <c r="A15" s="111"/>
      <c r="B15" s="112"/>
      <c r="C15" s="113"/>
      <c r="D15" s="114"/>
    </row>
    <row r="16" spans="1:4" ht="13.5" thickBot="1">
      <c r="A16" s="167"/>
      <c r="B16" s="168"/>
      <c r="C16" s="169"/>
      <c r="D16" s="170"/>
    </row>
    <row r="17" spans="1:4">
      <c r="A17" s="171" t="s">
        <v>6</v>
      </c>
      <c r="B17" s="108">
        <f>B18+B19+B20+B21+B22+B23+B24</f>
        <v>0</v>
      </c>
      <c r="C17" s="109"/>
      <c r="D17" s="172"/>
    </row>
    <row r="18" spans="1:4">
      <c r="A18" s="173" t="s">
        <v>21</v>
      </c>
      <c r="B18" s="112"/>
      <c r="C18" s="118"/>
      <c r="D18" s="119"/>
    </row>
    <row r="19" spans="1:4" hidden="1">
      <c r="A19" s="111"/>
      <c r="B19" s="112"/>
      <c r="C19" s="118"/>
      <c r="D19" s="119"/>
    </row>
    <row r="20" spans="1:4" hidden="1">
      <c r="A20" s="111"/>
      <c r="B20" s="112"/>
      <c r="C20" s="118"/>
      <c r="D20" s="119"/>
    </row>
    <row r="21" spans="1:4" hidden="1">
      <c r="A21" s="111"/>
      <c r="B21" s="112"/>
      <c r="C21" s="118"/>
      <c r="D21" s="119"/>
    </row>
    <row r="22" spans="1:4" hidden="1">
      <c r="A22" s="111"/>
      <c r="B22" s="112"/>
      <c r="C22" s="120"/>
      <c r="D22" s="119"/>
    </row>
    <row r="23" spans="1:4" hidden="1">
      <c r="A23" s="111"/>
      <c r="B23" s="112"/>
      <c r="C23" s="113"/>
      <c r="D23" s="119"/>
    </row>
    <row r="24" spans="1:4" hidden="1">
      <c r="A24" s="111"/>
      <c r="B24" s="112"/>
      <c r="C24" s="113"/>
      <c r="D24" s="119"/>
    </row>
    <row r="25" spans="1:4" hidden="1">
      <c r="A25" s="111"/>
      <c r="B25" s="112"/>
      <c r="C25" s="113"/>
      <c r="D25" s="119"/>
    </row>
    <row r="26" spans="1:4" hidden="1">
      <c r="A26" s="111"/>
      <c r="B26" s="112"/>
      <c r="C26" s="113"/>
      <c r="D26" s="119"/>
    </row>
    <row r="27" spans="1:4" hidden="1">
      <c r="A27" s="111"/>
      <c r="B27" s="112"/>
      <c r="C27" s="113"/>
      <c r="D27" s="119"/>
    </row>
    <row r="28" spans="1:4" hidden="1">
      <c r="A28" s="111"/>
      <c r="B28" s="112"/>
      <c r="C28" s="113"/>
      <c r="D28" s="119"/>
    </row>
    <row r="29" spans="1:4" hidden="1">
      <c r="A29" s="111"/>
      <c r="B29" s="112"/>
      <c r="C29" s="113"/>
      <c r="D29" s="119"/>
    </row>
    <row r="30" spans="1:4" hidden="1">
      <c r="A30" s="111"/>
      <c r="B30" s="112"/>
      <c r="C30" s="113"/>
      <c r="D30" s="119"/>
    </row>
    <row r="31" spans="1:4" hidden="1">
      <c r="A31" s="111"/>
      <c r="B31" s="112"/>
      <c r="C31" s="113"/>
      <c r="D31" s="119"/>
    </row>
    <row r="32" spans="1:4" hidden="1">
      <c r="A32" s="111"/>
      <c r="B32" s="112"/>
      <c r="C32" s="113"/>
      <c r="D32" s="119"/>
    </row>
    <row r="33" spans="1:4" hidden="1">
      <c r="A33" s="111"/>
      <c r="B33" s="112"/>
      <c r="C33" s="113"/>
      <c r="D33" s="119"/>
    </row>
    <row r="34" spans="1:4" hidden="1">
      <c r="A34" s="111"/>
      <c r="B34" s="112"/>
      <c r="C34" s="113"/>
      <c r="D34" s="114"/>
    </row>
    <row r="35" spans="1:4" hidden="1">
      <c r="A35" s="111"/>
      <c r="B35" s="112"/>
      <c r="C35" s="113"/>
      <c r="D35" s="114"/>
    </row>
    <row r="36" spans="1:4" hidden="1">
      <c r="A36" s="111"/>
      <c r="B36" s="112"/>
      <c r="C36" s="113"/>
      <c r="D36" s="114"/>
    </row>
    <row r="37" spans="1:4" hidden="1">
      <c r="A37" s="111"/>
      <c r="B37" s="112"/>
      <c r="C37" s="113"/>
      <c r="D37" s="114"/>
    </row>
    <row r="38" spans="1:4" hidden="1">
      <c r="A38" s="111"/>
      <c r="B38" s="112"/>
      <c r="C38" s="113"/>
      <c r="D38" s="114"/>
    </row>
    <row r="39" spans="1:4" hidden="1">
      <c r="A39" s="111"/>
      <c r="B39" s="112"/>
      <c r="C39" s="113"/>
      <c r="D39" s="114"/>
    </row>
    <row r="40" spans="1:4" hidden="1">
      <c r="A40" s="111"/>
      <c r="B40" s="112"/>
      <c r="C40" s="113"/>
      <c r="D40" s="114"/>
    </row>
    <row r="41" spans="1:4" hidden="1">
      <c r="A41" s="111"/>
      <c r="B41" s="112"/>
      <c r="C41" s="113"/>
      <c r="D41" s="114"/>
    </row>
    <row r="42" spans="1:4" hidden="1">
      <c r="A42" s="111"/>
      <c r="B42" s="112"/>
      <c r="C42" s="113"/>
      <c r="D42" s="114"/>
    </row>
    <row r="43" spans="1:4" hidden="1">
      <c r="A43" s="111"/>
      <c r="B43" s="112"/>
      <c r="C43" s="113"/>
      <c r="D43" s="114"/>
    </row>
    <row r="44" spans="1:4" hidden="1">
      <c r="A44" s="111"/>
      <c r="B44" s="112"/>
      <c r="C44" s="113"/>
      <c r="D44" s="114"/>
    </row>
    <row r="45" spans="1:4" hidden="1">
      <c r="A45" s="111"/>
      <c r="B45" s="112"/>
      <c r="C45" s="113"/>
      <c r="D45" s="114"/>
    </row>
    <row r="46" spans="1:4" hidden="1">
      <c r="A46" s="111"/>
      <c r="B46" s="112"/>
      <c r="C46" s="113"/>
      <c r="D46" s="114"/>
    </row>
    <row r="47" spans="1:4" hidden="1">
      <c r="A47" s="111"/>
      <c r="B47" s="112"/>
      <c r="C47" s="113"/>
      <c r="D47" s="114"/>
    </row>
    <row r="48" spans="1:4" hidden="1">
      <c r="A48" s="111"/>
      <c r="B48" s="112"/>
      <c r="C48" s="113"/>
      <c r="D48" s="114"/>
    </row>
    <row r="49" spans="1:4" hidden="1">
      <c r="A49" s="111"/>
      <c r="B49" s="112"/>
      <c r="C49" s="113"/>
      <c r="D49" s="114"/>
    </row>
    <row r="50" spans="1:4" hidden="1">
      <c r="A50" s="111"/>
      <c r="B50" s="112"/>
      <c r="C50" s="113"/>
      <c r="D50" s="114"/>
    </row>
    <row r="51" spans="1:4" hidden="1">
      <c r="A51" s="111"/>
      <c r="B51" s="112"/>
      <c r="C51" s="113"/>
      <c r="D51" s="114"/>
    </row>
    <row r="52" spans="1:4" hidden="1">
      <c r="A52" s="111"/>
      <c r="B52" s="112"/>
      <c r="C52" s="113"/>
      <c r="D52" s="114"/>
    </row>
    <row r="53" spans="1:4" hidden="1">
      <c r="A53" s="111"/>
      <c r="B53" s="112"/>
      <c r="C53" s="113"/>
      <c r="D53" s="114"/>
    </row>
    <row r="54" spans="1:4" hidden="1">
      <c r="A54" s="111"/>
      <c r="B54" s="112"/>
      <c r="C54" s="113"/>
      <c r="D54" s="114"/>
    </row>
    <row r="55" spans="1:4" hidden="1">
      <c r="A55" s="111"/>
      <c r="B55" s="112"/>
      <c r="C55" s="113"/>
      <c r="D55" s="114"/>
    </row>
    <row r="56" spans="1:4" hidden="1">
      <c r="A56" s="111"/>
      <c r="B56" s="112"/>
      <c r="C56" s="113"/>
      <c r="D56" s="114"/>
    </row>
    <row r="57" spans="1:4" hidden="1">
      <c r="A57" s="111"/>
      <c r="B57" s="112"/>
      <c r="C57" s="113"/>
      <c r="D57" s="114"/>
    </row>
    <row r="58" spans="1:4" hidden="1">
      <c r="A58" s="111"/>
      <c r="B58" s="112"/>
      <c r="C58" s="113"/>
      <c r="D58" s="114"/>
    </row>
    <row r="59" spans="1:4" hidden="1">
      <c r="A59" s="111"/>
      <c r="B59" s="112"/>
      <c r="C59" s="113"/>
      <c r="D59" s="114"/>
    </row>
    <row r="60" spans="1:4" hidden="1">
      <c r="A60" s="111"/>
      <c r="B60" s="112"/>
      <c r="C60" s="113"/>
      <c r="D60" s="114"/>
    </row>
    <row r="61" spans="1:4" hidden="1">
      <c r="A61" s="111"/>
      <c r="B61" s="112"/>
      <c r="C61" s="121"/>
      <c r="D61" s="114"/>
    </row>
    <row r="62" spans="1:4" hidden="1">
      <c r="A62" s="111"/>
      <c r="B62" s="112"/>
      <c r="C62" s="113"/>
      <c r="D62" s="114"/>
    </row>
    <row r="63" spans="1:4" hidden="1">
      <c r="A63" s="111"/>
      <c r="B63" s="112"/>
      <c r="C63" s="113"/>
      <c r="D63" s="114"/>
    </row>
    <row r="64" spans="1:4" hidden="1">
      <c r="A64" s="111"/>
      <c r="B64" s="112"/>
      <c r="C64" s="113"/>
      <c r="D64" s="114"/>
    </row>
    <row r="65" spans="1:4" hidden="1">
      <c r="A65" s="111"/>
      <c r="B65" s="112"/>
      <c r="C65" s="113"/>
      <c r="D65" s="114"/>
    </row>
    <row r="66" spans="1:4" hidden="1">
      <c r="A66" s="111"/>
      <c r="B66" s="112"/>
      <c r="C66" s="113"/>
      <c r="D66" s="114"/>
    </row>
    <row r="67" spans="1:4" hidden="1">
      <c r="A67" s="111"/>
      <c r="B67" s="112"/>
      <c r="C67" s="113"/>
      <c r="D67" s="114"/>
    </row>
    <row r="68" spans="1:4" hidden="1">
      <c r="A68" s="111"/>
      <c r="B68" s="112"/>
      <c r="C68" s="113"/>
      <c r="D68" s="114"/>
    </row>
    <row r="69" spans="1:4" hidden="1">
      <c r="A69" s="111"/>
      <c r="B69" s="112"/>
      <c r="C69" s="113"/>
      <c r="D69" s="114"/>
    </row>
    <row r="70" spans="1:4" hidden="1">
      <c r="A70" s="111"/>
      <c r="B70" s="112"/>
      <c r="C70" s="113"/>
      <c r="D70" s="114"/>
    </row>
    <row r="71" spans="1:4" hidden="1">
      <c r="A71" s="111"/>
      <c r="B71" s="112"/>
      <c r="C71" s="113"/>
      <c r="D71" s="114"/>
    </row>
    <row r="72" spans="1:4" hidden="1">
      <c r="A72" s="111"/>
      <c r="B72" s="112"/>
      <c r="C72" s="113"/>
      <c r="D72" s="114"/>
    </row>
    <row r="73" spans="1:4" hidden="1">
      <c r="A73" s="111"/>
      <c r="B73" s="112"/>
      <c r="C73" s="113"/>
      <c r="D73" s="114"/>
    </row>
    <row r="74" spans="1:4" hidden="1">
      <c r="A74" s="111"/>
      <c r="B74" s="112"/>
      <c r="C74" s="113"/>
      <c r="D74" s="114"/>
    </row>
    <row r="75" spans="1:4" hidden="1">
      <c r="A75" s="111"/>
      <c r="B75" s="112"/>
      <c r="C75" s="113"/>
      <c r="D75" s="114"/>
    </row>
    <row r="76" spans="1:4" hidden="1">
      <c r="A76" s="111"/>
      <c r="B76" s="112"/>
      <c r="C76" s="113"/>
      <c r="D76" s="114"/>
    </row>
    <row r="77" spans="1:4" hidden="1">
      <c r="A77" s="111"/>
      <c r="B77" s="112"/>
      <c r="C77" s="113"/>
      <c r="D77" s="114"/>
    </row>
    <row r="78" spans="1:4" hidden="1">
      <c r="A78" s="111"/>
      <c r="B78" s="112"/>
      <c r="C78" s="113"/>
      <c r="D78" s="114"/>
    </row>
    <row r="79" spans="1:4" hidden="1">
      <c r="A79" s="111"/>
      <c r="B79" s="112"/>
      <c r="C79" s="113"/>
      <c r="D79" s="114"/>
    </row>
    <row r="80" spans="1:4" hidden="1">
      <c r="A80" s="111"/>
      <c r="B80" s="112"/>
      <c r="C80" s="113"/>
      <c r="D80" s="114"/>
    </row>
    <row r="81" spans="1:4" hidden="1">
      <c r="A81" s="111"/>
      <c r="B81" s="112"/>
      <c r="C81" s="113"/>
      <c r="D81" s="114"/>
    </row>
    <row r="82" spans="1:4" hidden="1">
      <c r="A82" s="111"/>
      <c r="B82" s="112"/>
      <c r="C82" s="113"/>
      <c r="D82" s="114"/>
    </row>
    <row r="83" spans="1:4" hidden="1">
      <c r="A83" s="111"/>
      <c r="B83" s="112"/>
      <c r="C83" s="113"/>
      <c r="D83" s="114"/>
    </row>
    <row r="84" spans="1:4" hidden="1">
      <c r="A84" s="111"/>
      <c r="B84" s="112"/>
      <c r="C84" s="113"/>
      <c r="D84" s="114"/>
    </row>
    <row r="85" spans="1:4" hidden="1">
      <c r="A85" s="111"/>
      <c r="B85" s="112"/>
      <c r="C85" s="113"/>
      <c r="D85" s="114"/>
    </row>
    <row r="86" spans="1:4" hidden="1">
      <c r="A86" s="111"/>
      <c r="B86" s="112"/>
      <c r="C86" s="113"/>
      <c r="D86" s="114"/>
    </row>
    <row r="87" spans="1:4" hidden="1">
      <c r="A87" s="111"/>
      <c r="B87" s="112"/>
      <c r="C87" s="113"/>
      <c r="D87" s="114"/>
    </row>
    <row r="88" spans="1:4" hidden="1">
      <c r="A88" s="111"/>
      <c r="B88" s="112"/>
      <c r="C88" s="113"/>
      <c r="D88" s="114"/>
    </row>
    <row r="89" spans="1:4" ht="38.25">
      <c r="A89" s="174" t="s">
        <v>7</v>
      </c>
      <c r="B89" s="175">
        <f>B90+B91+B92</f>
        <v>1841000</v>
      </c>
      <c r="C89" s="116"/>
      <c r="D89" s="122"/>
    </row>
    <row r="90" spans="1:4">
      <c r="A90" s="115"/>
      <c r="B90" s="123">
        <v>0</v>
      </c>
      <c r="C90" s="120" t="s">
        <v>217</v>
      </c>
      <c r="D90" s="124" t="s">
        <v>574</v>
      </c>
    </row>
    <row r="91" spans="1:4">
      <c r="A91" s="115"/>
      <c r="B91" s="123">
        <v>0</v>
      </c>
      <c r="C91" s="120" t="s">
        <v>217</v>
      </c>
      <c r="D91" s="124" t="s">
        <v>574</v>
      </c>
    </row>
    <row r="92" spans="1:4">
      <c r="A92" s="115"/>
      <c r="B92" s="176">
        <v>1841000</v>
      </c>
      <c r="C92" s="120" t="s">
        <v>217</v>
      </c>
      <c r="D92" s="124" t="s">
        <v>609</v>
      </c>
    </row>
    <row r="93" spans="1:4" hidden="1">
      <c r="A93" s="115"/>
      <c r="B93" s="123"/>
      <c r="C93" s="120"/>
      <c r="D93" s="124"/>
    </row>
    <row r="94" spans="1:4" hidden="1">
      <c r="A94" s="115"/>
      <c r="B94" s="123"/>
      <c r="C94" s="120"/>
      <c r="D94" s="124"/>
    </row>
    <row r="95" spans="1:4" hidden="1">
      <c r="A95" s="115"/>
      <c r="B95" s="123"/>
      <c r="C95" s="120"/>
      <c r="D95" s="124"/>
    </row>
    <row r="96" spans="1:4" hidden="1">
      <c r="A96" s="115"/>
      <c r="B96" s="123"/>
      <c r="C96" s="120"/>
      <c r="D96" s="124"/>
    </row>
    <row r="97" spans="1:4" hidden="1">
      <c r="A97" s="115"/>
      <c r="B97" s="123"/>
      <c r="C97" s="120"/>
      <c r="D97" s="124"/>
    </row>
    <row r="98" spans="1:4" hidden="1">
      <c r="A98" s="115"/>
      <c r="B98" s="123"/>
      <c r="C98" s="120"/>
      <c r="D98" s="124"/>
    </row>
    <row r="99" spans="1:4" hidden="1">
      <c r="A99" s="111"/>
      <c r="B99" s="112"/>
      <c r="C99" s="120"/>
      <c r="D99" s="124"/>
    </row>
    <row r="100" spans="1:4" hidden="1">
      <c r="A100" s="111"/>
      <c r="B100" s="112"/>
      <c r="C100" s="120"/>
      <c r="D100" s="124"/>
    </row>
    <row r="101" spans="1:4" hidden="1">
      <c r="A101" s="111"/>
      <c r="B101" s="112"/>
      <c r="C101" s="120"/>
      <c r="D101" s="124"/>
    </row>
    <row r="102" spans="1:4" hidden="1">
      <c r="A102" s="111"/>
      <c r="B102" s="112"/>
      <c r="C102" s="120"/>
      <c r="D102" s="124"/>
    </row>
    <row r="103" spans="1:4" hidden="1">
      <c r="A103" s="111"/>
      <c r="B103" s="112"/>
      <c r="C103" s="120"/>
      <c r="D103" s="124"/>
    </row>
    <row r="104" spans="1:4" hidden="1">
      <c r="A104" s="111"/>
      <c r="B104" s="125"/>
      <c r="C104" s="120"/>
      <c r="D104" s="124"/>
    </row>
    <row r="105" spans="1:4" hidden="1">
      <c r="A105" s="111"/>
      <c r="B105" s="126"/>
      <c r="C105" s="120"/>
      <c r="D105" s="127"/>
    </row>
    <row r="106" spans="1:4" hidden="1">
      <c r="A106" s="111"/>
      <c r="B106" s="126"/>
      <c r="C106" s="120"/>
      <c r="D106" s="127"/>
    </row>
    <row r="107" spans="1:4" hidden="1">
      <c r="A107" s="111"/>
      <c r="B107" s="126"/>
      <c r="C107" s="120"/>
      <c r="D107" s="127"/>
    </row>
    <row r="108" spans="1:4" hidden="1">
      <c r="A108" s="111"/>
      <c r="B108" s="126"/>
      <c r="C108" s="120"/>
      <c r="D108" s="127"/>
    </row>
    <row r="109" spans="1:4" hidden="1">
      <c r="A109" s="111"/>
      <c r="B109" s="126"/>
      <c r="C109" s="120"/>
      <c r="D109" s="127"/>
    </row>
    <row r="110" spans="1:4" hidden="1">
      <c r="A110" s="111"/>
      <c r="B110" s="126"/>
      <c r="C110" s="120"/>
      <c r="D110" s="119"/>
    </row>
    <row r="111" spans="1:4" hidden="1">
      <c r="A111" s="111"/>
      <c r="B111" s="126"/>
      <c r="C111" s="120"/>
      <c r="D111" s="119"/>
    </row>
    <row r="112" spans="1:4">
      <c r="A112" s="115" t="s">
        <v>8</v>
      </c>
      <c r="B112" s="128">
        <v>0</v>
      </c>
      <c r="C112" s="116"/>
      <c r="D112" s="122"/>
    </row>
    <row r="113" spans="1:4">
      <c r="A113" s="111" t="s">
        <v>9</v>
      </c>
      <c r="B113" s="112"/>
      <c r="C113" s="120"/>
      <c r="D113" s="127"/>
    </row>
    <row r="114" spans="1:4">
      <c r="A114" s="111"/>
      <c r="B114" s="112"/>
      <c r="C114" s="121"/>
      <c r="D114" s="129"/>
    </row>
    <row r="115" spans="1:4" ht="63.75">
      <c r="A115" s="115" t="s">
        <v>10</v>
      </c>
      <c r="B115" s="128">
        <v>0</v>
      </c>
      <c r="C115" s="116"/>
      <c r="D115" s="122"/>
    </row>
    <row r="116" spans="1:4" hidden="1">
      <c r="A116" s="111"/>
      <c r="B116" s="112"/>
      <c r="C116" s="113"/>
      <c r="D116" s="130"/>
    </row>
    <row r="117" spans="1:4" hidden="1">
      <c r="A117" s="111"/>
      <c r="B117" s="112"/>
      <c r="C117" s="120"/>
      <c r="D117" s="131"/>
    </row>
    <row r="118" spans="1:4" hidden="1">
      <c r="A118" s="111"/>
      <c r="B118" s="112"/>
      <c r="C118" s="113"/>
      <c r="D118" s="130"/>
    </row>
    <row r="119" spans="1:4" hidden="1">
      <c r="A119" s="111"/>
      <c r="B119" s="112"/>
      <c r="C119" s="120"/>
      <c r="D119" s="131"/>
    </row>
    <row r="120" spans="1:4" hidden="1">
      <c r="A120" s="111"/>
      <c r="B120" s="112"/>
      <c r="C120" s="120"/>
      <c r="D120" s="131"/>
    </row>
    <row r="121" spans="1:4" hidden="1">
      <c r="A121" s="111"/>
      <c r="B121" s="112"/>
      <c r="C121" s="113"/>
      <c r="D121" s="131"/>
    </row>
    <row r="122" spans="1:4" hidden="1">
      <c r="A122" s="111"/>
      <c r="B122" s="112"/>
      <c r="C122" s="113"/>
      <c r="D122" s="131"/>
    </row>
    <row r="123" spans="1:4" hidden="1">
      <c r="A123" s="111"/>
      <c r="B123" s="112"/>
      <c r="C123" s="113"/>
      <c r="D123" s="130"/>
    </row>
    <row r="124" spans="1:4" hidden="1">
      <c r="A124" s="111"/>
      <c r="B124" s="112"/>
      <c r="C124" s="113"/>
      <c r="D124" s="130"/>
    </row>
    <row r="125" spans="1:4" hidden="1">
      <c r="A125" s="111"/>
      <c r="B125" s="112"/>
      <c r="C125" s="113"/>
      <c r="D125" s="130"/>
    </row>
    <row r="126" spans="1:4" ht="51">
      <c r="A126" s="115" t="s">
        <v>11</v>
      </c>
      <c r="B126" s="128"/>
      <c r="C126" s="116"/>
      <c r="D126" s="122"/>
    </row>
    <row r="127" spans="1:4" ht="38.25">
      <c r="A127" s="111" t="s">
        <v>12</v>
      </c>
      <c r="B127" s="128">
        <v>0</v>
      </c>
      <c r="C127" s="116"/>
      <c r="D127" s="122"/>
    </row>
    <row r="128" spans="1:4">
      <c r="A128" s="111" t="s">
        <v>27</v>
      </c>
      <c r="B128" s="112"/>
      <c r="C128" s="113"/>
      <c r="D128" s="130"/>
    </row>
    <row r="129" spans="1:4" hidden="1">
      <c r="A129" s="132"/>
      <c r="B129" s="112"/>
      <c r="C129" s="120"/>
      <c r="D129" s="131"/>
    </row>
    <row r="130" spans="1:4" hidden="1">
      <c r="A130" s="133"/>
      <c r="B130" s="112"/>
      <c r="C130" s="113"/>
      <c r="D130" s="130"/>
    </row>
    <row r="131" spans="1:4" hidden="1">
      <c r="A131" s="111"/>
      <c r="B131" s="112"/>
      <c r="C131" s="120"/>
      <c r="D131" s="131"/>
    </row>
    <row r="132" spans="1:4" hidden="1">
      <c r="A132" s="134"/>
      <c r="B132" s="112"/>
      <c r="C132" s="120"/>
      <c r="D132" s="131"/>
    </row>
    <row r="133" spans="1:4" hidden="1">
      <c r="A133" s="134"/>
      <c r="B133" s="135"/>
      <c r="C133" s="136"/>
      <c r="D133" s="137"/>
    </row>
    <row r="134" spans="1:4" hidden="1">
      <c r="A134" s="134"/>
      <c r="B134" s="135"/>
      <c r="C134" s="136"/>
      <c r="D134" s="137"/>
    </row>
    <row r="135" spans="1:4" hidden="1">
      <c r="A135" s="134"/>
      <c r="B135" s="135"/>
      <c r="C135" s="136"/>
      <c r="D135" s="137"/>
    </row>
    <row r="136" spans="1:4" hidden="1">
      <c r="A136" s="134"/>
      <c r="B136" s="135"/>
      <c r="C136" s="136"/>
      <c r="D136" s="137"/>
    </row>
    <row r="137" spans="1:4" hidden="1">
      <c r="A137" s="111"/>
      <c r="B137" s="135"/>
      <c r="C137" s="138"/>
      <c r="D137" s="139"/>
    </row>
    <row r="138" spans="1:4" hidden="1">
      <c r="A138" s="111"/>
      <c r="B138" s="135"/>
      <c r="C138" s="140"/>
      <c r="D138" s="139"/>
    </row>
    <row r="139" spans="1:4" hidden="1">
      <c r="A139" s="111"/>
      <c r="B139" s="141"/>
      <c r="C139" s="138"/>
      <c r="D139" s="139"/>
    </row>
    <row r="140" spans="1:4" hidden="1">
      <c r="A140" s="111"/>
      <c r="B140" s="142"/>
      <c r="C140" s="143"/>
      <c r="D140" s="144"/>
    </row>
    <row r="141" spans="1:4" hidden="1">
      <c r="A141" s="111"/>
      <c r="B141" s="145"/>
      <c r="C141" s="146"/>
      <c r="D141" s="147"/>
    </row>
    <row r="142" spans="1:4" hidden="1">
      <c r="A142" s="111"/>
      <c r="B142" s="145"/>
      <c r="C142" s="146"/>
      <c r="D142" s="147"/>
    </row>
    <row r="143" spans="1:4" hidden="1">
      <c r="A143" s="111"/>
      <c r="B143" s="145"/>
      <c r="C143" s="146"/>
      <c r="D143" s="147"/>
    </row>
    <row r="144" spans="1:4" hidden="1">
      <c r="A144" s="111"/>
      <c r="B144" s="145"/>
      <c r="C144" s="146"/>
      <c r="D144" s="147"/>
    </row>
    <row r="145" spans="1:4" hidden="1">
      <c r="A145" s="111"/>
      <c r="B145" s="145"/>
      <c r="C145" s="146"/>
      <c r="D145" s="147"/>
    </row>
    <row r="146" spans="1:4" hidden="1">
      <c r="A146" s="111"/>
      <c r="B146" s="145"/>
      <c r="C146" s="146"/>
      <c r="D146" s="147"/>
    </row>
    <row r="147" spans="1:4" hidden="1">
      <c r="A147" s="111"/>
      <c r="B147" s="145"/>
      <c r="C147" s="146"/>
      <c r="D147" s="147"/>
    </row>
    <row r="148" spans="1:4" hidden="1">
      <c r="A148" s="111"/>
      <c r="B148" s="145"/>
      <c r="C148" s="146"/>
      <c r="D148" s="147"/>
    </row>
    <row r="149" spans="1:4" hidden="1">
      <c r="A149" s="111"/>
      <c r="B149" s="145"/>
      <c r="C149" s="146"/>
      <c r="D149" s="147"/>
    </row>
    <row r="150" spans="1:4" hidden="1">
      <c r="A150" s="111"/>
      <c r="B150" s="145"/>
      <c r="C150" s="146"/>
      <c r="D150" s="147"/>
    </row>
    <row r="151" spans="1:4" hidden="1">
      <c r="A151" s="111"/>
      <c r="B151" s="145"/>
      <c r="C151" s="146"/>
      <c r="D151" s="147"/>
    </row>
    <row r="152" spans="1:4" hidden="1">
      <c r="A152" s="111"/>
      <c r="B152" s="145"/>
      <c r="C152" s="148"/>
      <c r="D152" s="147"/>
    </row>
    <row r="153" spans="1:4" ht="15" hidden="1">
      <c r="A153" s="111"/>
      <c r="B153" s="145"/>
      <c r="C153" s="148"/>
      <c r="D153" s="66"/>
    </row>
    <row r="154" spans="1:4" ht="15" hidden="1">
      <c r="A154" s="111"/>
      <c r="B154" s="145"/>
      <c r="C154" s="148"/>
      <c r="D154" s="66"/>
    </row>
    <row r="155" spans="1:4" ht="15" hidden="1">
      <c r="A155" s="111"/>
      <c r="B155" s="145"/>
      <c r="C155" s="148"/>
      <c r="D155" s="66"/>
    </row>
    <row r="156" spans="1:4" ht="15" hidden="1">
      <c r="A156" s="111"/>
      <c r="B156" s="145"/>
      <c r="C156" s="148"/>
      <c r="D156" s="66"/>
    </row>
    <row r="157" spans="1:4" ht="15" hidden="1">
      <c r="A157" s="111"/>
      <c r="B157" s="145"/>
      <c r="C157" s="148"/>
      <c r="D157" s="66"/>
    </row>
    <row r="158" spans="1:4" ht="15" hidden="1">
      <c r="A158" s="111"/>
      <c r="B158" s="145"/>
      <c r="C158" s="148"/>
      <c r="D158" s="66"/>
    </row>
    <row r="159" spans="1:4" ht="15" hidden="1">
      <c r="A159" s="111"/>
      <c r="B159" s="145"/>
      <c r="C159" s="148"/>
      <c r="D159" s="66"/>
    </row>
    <row r="160" spans="1:4" hidden="1">
      <c r="A160" s="149"/>
      <c r="B160" s="150"/>
      <c r="C160" s="151"/>
      <c r="D160" s="152"/>
    </row>
    <row r="161" spans="1:4" ht="15" hidden="1">
      <c r="A161" s="153"/>
      <c r="B161" s="41"/>
      <c r="C161" s="148"/>
      <c r="D161" s="137"/>
    </row>
    <row r="162" spans="1:4" ht="15" hidden="1">
      <c r="A162" s="153"/>
      <c r="B162" s="41"/>
      <c r="C162" s="148"/>
      <c r="D162" s="137"/>
    </row>
    <row r="163" spans="1:4" ht="15" hidden="1">
      <c r="A163" s="153"/>
      <c r="B163" s="41"/>
      <c r="C163" s="148"/>
      <c r="D163" s="137"/>
    </row>
    <row r="164" spans="1:4" ht="15" hidden="1">
      <c r="A164" s="153"/>
      <c r="B164" s="41"/>
      <c r="C164" s="148"/>
      <c r="D164" s="137"/>
    </row>
    <row r="165" spans="1:4" ht="15" hidden="1">
      <c r="A165" s="153"/>
      <c r="B165" s="41"/>
      <c r="C165" s="148"/>
      <c r="D165" s="137"/>
    </row>
    <row r="166" spans="1:4" ht="15" hidden="1">
      <c r="A166" s="153"/>
      <c r="B166" s="41"/>
      <c r="C166" s="148"/>
      <c r="D166" s="154"/>
    </row>
    <row r="167" spans="1:4" ht="15" hidden="1">
      <c r="A167" s="153"/>
      <c r="B167" s="41"/>
      <c r="C167" s="148"/>
      <c r="D167" s="154"/>
    </row>
    <row r="168" spans="1:4" ht="15" hidden="1">
      <c r="A168" s="153"/>
      <c r="B168" s="41"/>
      <c r="C168" s="148"/>
      <c r="D168" s="155"/>
    </row>
    <row r="169" spans="1:4" ht="15" hidden="1">
      <c r="A169" s="153"/>
      <c r="B169" s="41"/>
      <c r="C169" s="148"/>
      <c r="D169" s="137"/>
    </row>
    <row r="170" spans="1:4" ht="15" hidden="1">
      <c r="A170" s="153"/>
      <c r="B170" s="41"/>
      <c r="C170" s="148"/>
      <c r="D170" s="137"/>
    </row>
    <row r="171" spans="1:4" ht="15.75" thickBot="1">
      <c r="A171" s="156" t="s">
        <v>13</v>
      </c>
      <c r="B171" s="157">
        <v>0</v>
      </c>
      <c r="C171" s="158"/>
      <c r="D171" s="159"/>
    </row>
    <row r="172" spans="1:4" hidden="1">
      <c r="A172" s="111"/>
      <c r="B172" s="112"/>
      <c r="C172" s="113"/>
      <c r="D172" s="114"/>
    </row>
    <row r="173" spans="1:4" hidden="1">
      <c r="A173" s="160"/>
      <c r="B173" s="112"/>
      <c r="C173" s="113"/>
      <c r="D173" s="114"/>
    </row>
    <row r="174" spans="1:4" hidden="1">
      <c r="A174" s="161"/>
      <c r="B174" s="168"/>
      <c r="C174" s="169"/>
      <c r="D174" s="170"/>
    </row>
    <row r="175" spans="1:4" hidden="1">
      <c r="A175" s="161"/>
      <c r="B175" s="168"/>
      <c r="C175" s="169"/>
      <c r="D175" s="170"/>
    </row>
    <row r="176" spans="1:4" hidden="1">
      <c r="A176" s="161"/>
      <c r="B176" s="168"/>
      <c r="C176" s="169"/>
      <c r="D176" s="170"/>
    </row>
    <row r="177" spans="1:4" ht="13.5" hidden="1" thickBot="1">
      <c r="A177" s="177"/>
      <c r="B177" s="178"/>
      <c r="C177" s="179"/>
      <c r="D177" s="180"/>
    </row>
    <row r="178" spans="1:4" ht="13.5" thickBot="1">
      <c r="A178" s="181" t="s">
        <v>14</v>
      </c>
      <c r="B178" s="182">
        <f>B17+B89</f>
        <v>1841000</v>
      </c>
      <c r="C178" s="105"/>
      <c r="D178" s="106"/>
    </row>
  </sheetData>
  <mergeCells count="2">
    <mergeCell ref="A6:D6"/>
    <mergeCell ref="A7:D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"/>
  <sheetViews>
    <sheetView topLeftCell="A4" workbookViewId="0">
      <selection activeCell="E10" sqref="E10"/>
    </sheetView>
  </sheetViews>
  <sheetFormatPr defaultRowHeight="12.75"/>
  <cols>
    <col min="1" max="1" width="22" customWidth="1"/>
    <col min="2" max="2" width="12.28515625" customWidth="1"/>
    <col min="3" max="3" width="28.28515625" customWidth="1"/>
    <col min="4" max="4" width="35.7109375" customWidth="1"/>
  </cols>
  <sheetData>
    <row r="1" spans="1:4" ht="15.75">
      <c r="A1" s="98"/>
      <c r="B1" s="98"/>
      <c r="C1" s="99"/>
      <c r="D1" s="98"/>
    </row>
    <row r="2" spans="1:4" ht="22.5">
      <c r="A2" s="100" t="s">
        <v>590</v>
      </c>
      <c r="B2" s="101"/>
      <c r="C2" s="101"/>
      <c r="D2" s="101"/>
    </row>
    <row r="3" spans="1:4" ht="22.5">
      <c r="A3" s="100"/>
      <c r="B3" s="101"/>
      <c r="C3" s="101"/>
      <c r="D3" s="101"/>
    </row>
    <row r="4" spans="1:4" ht="22.5">
      <c r="A4" s="100"/>
      <c r="B4" s="101"/>
      <c r="C4" s="101"/>
      <c r="D4" s="101"/>
    </row>
    <row r="5" spans="1:4">
      <c r="A5" s="98"/>
      <c r="B5" s="98"/>
      <c r="C5" s="98"/>
      <c r="D5" s="98"/>
    </row>
    <row r="6" spans="1:4">
      <c r="A6" s="268" t="s">
        <v>591</v>
      </c>
      <c r="B6" s="268"/>
      <c r="C6" s="268"/>
      <c r="D6" s="268"/>
    </row>
    <row r="7" spans="1:4">
      <c r="A7" s="268" t="s">
        <v>592</v>
      </c>
      <c r="B7" s="268"/>
      <c r="C7" s="268"/>
      <c r="D7" s="268"/>
    </row>
    <row r="8" spans="1:4">
      <c r="A8" s="102"/>
      <c r="B8" s="102"/>
      <c r="C8" s="102"/>
      <c r="D8" s="102"/>
    </row>
    <row r="9" spans="1:4" ht="13.5" thickBot="1">
      <c r="A9" s="102"/>
      <c r="B9" s="102"/>
      <c r="C9" s="102"/>
      <c r="D9" s="102"/>
    </row>
    <row r="10" spans="1:4" ht="26.25" thickBot="1">
      <c r="A10" s="103" t="s">
        <v>1</v>
      </c>
      <c r="B10" s="104" t="s">
        <v>593</v>
      </c>
      <c r="C10" s="105" t="s">
        <v>2</v>
      </c>
      <c r="D10" s="106" t="s">
        <v>594</v>
      </c>
    </row>
    <row r="11" spans="1:4" ht="25.5">
      <c r="A11" s="107" t="s">
        <v>5</v>
      </c>
      <c r="B11" s="108">
        <v>0</v>
      </c>
      <c r="C11" s="109"/>
      <c r="D11" s="110"/>
    </row>
    <row r="12" spans="1:4">
      <c r="A12" s="111" t="s">
        <v>4</v>
      </c>
      <c r="B12" s="112"/>
      <c r="C12" s="113"/>
      <c r="D12" s="114"/>
    </row>
    <row r="13" spans="1:4">
      <c r="A13" s="111" t="s">
        <v>4</v>
      </c>
      <c r="B13" s="112"/>
      <c r="C13" s="113"/>
      <c r="D13" s="114"/>
    </row>
    <row r="14" spans="1:4">
      <c r="A14" s="111"/>
      <c r="B14" s="112"/>
      <c r="C14" s="113"/>
      <c r="D14" s="114"/>
    </row>
    <row r="15" spans="1:4">
      <c r="A15" s="111"/>
      <c r="B15" s="112"/>
      <c r="C15" s="113"/>
      <c r="D15" s="114"/>
    </row>
    <row r="16" spans="1:4" ht="13.5" thickBot="1">
      <c r="A16" s="111"/>
      <c r="B16" s="112"/>
      <c r="C16" s="113"/>
      <c r="D16" s="114"/>
    </row>
    <row r="17" spans="1:4">
      <c r="A17" s="115" t="s">
        <v>6</v>
      </c>
      <c r="B17" s="108">
        <f>B18+B19+B20+B21+B22+B23+B24</f>
        <v>20683.28</v>
      </c>
      <c r="C17" s="116"/>
      <c r="D17" s="117"/>
    </row>
    <row r="18" spans="1:4">
      <c r="A18" s="111" t="s">
        <v>21</v>
      </c>
      <c r="B18" s="112">
        <v>4165</v>
      </c>
      <c r="C18" s="118" t="s">
        <v>595</v>
      </c>
      <c r="D18" s="119" t="s">
        <v>596</v>
      </c>
    </row>
    <row r="19" spans="1:4">
      <c r="A19" s="111"/>
      <c r="B19" s="112">
        <v>571.20000000000005</v>
      </c>
      <c r="C19" s="118" t="s">
        <v>595</v>
      </c>
      <c r="D19" s="119" t="s">
        <v>597</v>
      </c>
    </row>
    <row r="20" spans="1:4">
      <c r="A20" s="111"/>
      <c r="B20" s="112">
        <v>9890.01</v>
      </c>
      <c r="C20" s="118" t="s">
        <v>598</v>
      </c>
      <c r="D20" s="119" t="s">
        <v>599</v>
      </c>
    </row>
    <row r="21" spans="1:4">
      <c r="A21" s="111"/>
      <c r="B21" s="112">
        <v>55.9</v>
      </c>
      <c r="C21" s="118" t="s">
        <v>600</v>
      </c>
      <c r="D21" s="119" t="s">
        <v>601</v>
      </c>
    </row>
    <row r="22" spans="1:4">
      <c r="A22" s="111"/>
      <c r="B22" s="112">
        <v>1699.32</v>
      </c>
      <c r="C22" s="120" t="s">
        <v>602</v>
      </c>
      <c r="D22" s="119" t="s">
        <v>603</v>
      </c>
    </row>
    <row r="23" spans="1:4">
      <c r="A23" s="111"/>
      <c r="B23" s="112">
        <v>850.85</v>
      </c>
      <c r="C23" s="113" t="s">
        <v>604</v>
      </c>
      <c r="D23" s="119" t="s">
        <v>605</v>
      </c>
    </row>
    <row r="24" spans="1:4">
      <c r="A24" s="111"/>
      <c r="B24" s="112">
        <v>3451</v>
      </c>
      <c r="C24" s="113" t="s">
        <v>606</v>
      </c>
      <c r="D24" s="119" t="s">
        <v>607</v>
      </c>
    </row>
    <row r="25" spans="1:4" hidden="1">
      <c r="A25" s="111"/>
      <c r="B25" s="112"/>
      <c r="C25" s="113"/>
      <c r="D25" s="119"/>
    </row>
    <row r="26" spans="1:4" hidden="1">
      <c r="A26" s="111"/>
      <c r="B26" s="112"/>
      <c r="C26" s="113"/>
      <c r="D26" s="119"/>
    </row>
    <row r="27" spans="1:4" hidden="1">
      <c r="A27" s="111"/>
      <c r="B27" s="112"/>
      <c r="C27" s="113"/>
      <c r="D27" s="119"/>
    </row>
    <row r="28" spans="1:4" hidden="1">
      <c r="A28" s="111"/>
      <c r="B28" s="112"/>
      <c r="C28" s="113"/>
      <c r="D28" s="119"/>
    </row>
    <row r="29" spans="1:4" hidden="1">
      <c r="A29" s="111"/>
      <c r="B29" s="112"/>
      <c r="C29" s="113"/>
      <c r="D29" s="119"/>
    </row>
    <row r="30" spans="1:4" hidden="1">
      <c r="A30" s="111"/>
      <c r="B30" s="112"/>
      <c r="C30" s="113"/>
      <c r="D30" s="119"/>
    </row>
    <row r="31" spans="1:4" hidden="1">
      <c r="A31" s="111"/>
      <c r="B31" s="112"/>
      <c r="C31" s="113"/>
      <c r="D31" s="119"/>
    </row>
    <row r="32" spans="1:4" hidden="1">
      <c r="A32" s="111"/>
      <c r="B32" s="112"/>
      <c r="C32" s="113"/>
      <c r="D32" s="119"/>
    </row>
    <row r="33" spans="1:4" hidden="1">
      <c r="A33" s="111"/>
      <c r="B33" s="112"/>
      <c r="C33" s="113"/>
      <c r="D33" s="119"/>
    </row>
    <row r="34" spans="1:4" hidden="1">
      <c r="A34" s="111"/>
      <c r="B34" s="112"/>
      <c r="C34" s="113"/>
      <c r="D34" s="114"/>
    </row>
    <row r="35" spans="1:4" hidden="1">
      <c r="A35" s="111"/>
      <c r="B35" s="112"/>
      <c r="C35" s="113"/>
      <c r="D35" s="114"/>
    </row>
    <row r="36" spans="1:4" hidden="1">
      <c r="A36" s="111"/>
      <c r="B36" s="112"/>
      <c r="C36" s="113"/>
      <c r="D36" s="114"/>
    </row>
    <row r="37" spans="1:4" hidden="1">
      <c r="A37" s="111"/>
      <c r="B37" s="112"/>
      <c r="C37" s="113"/>
      <c r="D37" s="114"/>
    </row>
    <row r="38" spans="1:4" hidden="1">
      <c r="A38" s="111"/>
      <c r="B38" s="112"/>
      <c r="C38" s="113"/>
      <c r="D38" s="114"/>
    </row>
    <row r="39" spans="1:4" hidden="1">
      <c r="A39" s="111"/>
      <c r="B39" s="112"/>
      <c r="C39" s="113"/>
      <c r="D39" s="114"/>
    </row>
    <row r="40" spans="1:4" hidden="1">
      <c r="A40" s="111"/>
      <c r="B40" s="112"/>
      <c r="C40" s="113"/>
      <c r="D40" s="114"/>
    </row>
    <row r="41" spans="1:4" hidden="1">
      <c r="A41" s="111"/>
      <c r="B41" s="112"/>
      <c r="C41" s="113"/>
      <c r="D41" s="114"/>
    </row>
    <row r="42" spans="1:4" hidden="1">
      <c r="A42" s="111"/>
      <c r="B42" s="112"/>
      <c r="C42" s="113"/>
      <c r="D42" s="114"/>
    </row>
    <row r="43" spans="1:4" hidden="1">
      <c r="A43" s="111"/>
      <c r="B43" s="112"/>
      <c r="C43" s="113"/>
      <c r="D43" s="114"/>
    </row>
    <row r="44" spans="1:4" hidden="1">
      <c r="A44" s="111"/>
      <c r="B44" s="112"/>
      <c r="C44" s="113"/>
      <c r="D44" s="114"/>
    </row>
    <row r="45" spans="1:4" hidden="1">
      <c r="A45" s="111"/>
      <c r="B45" s="112"/>
      <c r="C45" s="113"/>
      <c r="D45" s="114"/>
    </row>
    <row r="46" spans="1:4" hidden="1">
      <c r="A46" s="111"/>
      <c r="B46" s="112"/>
      <c r="C46" s="113"/>
      <c r="D46" s="114"/>
    </row>
    <row r="47" spans="1:4" hidden="1">
      <c r="A47" s="111"/>
      <c r="B47" s="112"/>
      <c r="C47" s="113"/>
      <c r="D47" s="114"/>
    </row>
    <row r="48" spans="1:4" hidden="1">
      <c r="A48" s="111"/>
      <c r="B48" s="112"/>
      <c r="C48" s="113"/>
      <c r="D48" s="114"/>
    </row>
    <row r="49" spans="1:4" hidden="1">
      <c r="A49" s="111"/>
      <c r="B49" s="112"/>
      <c r="C49" s="113"/>
      <c r="D49" s="114"/>
    </row>
    <row r="50" spans="1:4" hidden="1">
      <c r="A50" s="111"/>
      <c r="B50" s="112"/>
      <c r="C50" s="113"/>
      <c r="D50" s="114"/>
    </row>
    <row r="51" spans="1:4" hidden="1">
      <c r="A51" s="111"/>
      <c r="B51" s="112"/>
      <c r="C51" s="113"/>
      <c r="D51" s="114"/>
    </row>
    <row r="52" spans="1:4" hidden="1">
      <c r="A52" s="111"/>
      <c r="B52" s="112"/>
      <c r="C52" s="113"/>
      <c r="D52" s="114"/>
    </row>
    <row r="53" spans="1:4" hidden="1">
      <c r="A53" s="111"/>
      <c r="B53" s="112"/>
      <c r="C53" s="113"/>
      <c r="D53" s="114"/>
    </row>
    <row r="54" spans="1:4" hidden="1">
      <c r="A54" s="111"/>
      <c r="B54" s="112"/>
      <c r="C54" s="113"/>
      <c r="D54" s="114"/>
    </row>
    <row r="55" spans="1:4" hidden="1">
      <c r="A55" s="111"/>
      <c r="B55" s="112"/>
      <c r="C55" s="113"/>
      <c r="D55" s="114"/>
    </row>
    <row r="56" spans="1:4" hidden="1">
      <c r="A56" s="111"/>
      <c r="B56" s="112"/>
      <c r="C56" s="113"/>
      <c r="D56" s="114"/>
    </row>
    <row r="57" spans="1:4" hidden="1">
      <c r="A57" s="111"/>
      <c r="B57" s="112"/>
      <c r="C57" s="113"/>
      <c r="D57" s="114"/>
    </row>
    <row r="58" spans="1:4" hidden="1">
      <c r="A58" s="111"/>
      <c r="B58" s="112"/>
      <c r="C58" s="113"/>
      <c r="D58" s="114"/>
    </row>
    <row r="59" spans="1:4" hidden="1">
      <c r="A59" s="111"/>
      <c r="B59" s="112"/>
      <c r="C59" s="113"/>
      <c r="D59" s="114"/>
    </row>
    <row r="60" spans="1:4" hidden="1">
      <c r="A60" s="111"/>
      <c r="B60" s="112"/>
      <c r="C60" s="113"/>
      <c r="D60" s="114"/>
    </row>
    <row r="61" spans="1:4" hidden="1">
      <c r="A61" s="111"/>
      <c r="B61" s="112"/>
      <c r="C61" s="121"/>
      <c r="D61" s="114"/>
    </row>
    <row r="62" spans="1:4" hidden="1">
      <c r="A62" s="111"/>
      <c r="B62" s="112"/>
      <c r="C62" s="113"/>
      <c r="D62" s="114"/>
    </row>
    <row r="63" spans="1:4" hidden="1">
      <c r="A63" s="111"/>
      <c r="B63" s="112"/>
      <c r="C63" s="113"/>
      <c r="D63" s="114"/>
    </row>
    <row r="64" spans="1:4" hidden="1">
      <c r="A64" s="111"/>
      <c r="B64" s="112"/>
      <c r="C64" s="113"/>
      <c r="D64" s="114"/>
    </row>
    <row r="65" spans="1:4" hidden="1">
      <c r="A65" s="111"/>
      <c r="B65" s="112"/>
      <c r="C65" s="113"/>
      <c r="D65" s="114"/>
    </row>
    <row r="66" spans="1:4" hidden="1">
      <c r="A66" s="111"/>
      <c r="B66" s="112"/>
      <c r="C66" s="113"/>
      <c r="D66" s="114"/>
    </row>
    <row r="67" spans="1:4" hidden="1">
      <c r="A67" s="111"/>
      <c r="B67" s="112"/>
      <c r="C67" s="113"/>
      <c r="D67" s="114"/>
    </row>
    <row r="68" spans="1:4" hidden="1">
      <c r="A68" s="111"/>
      <c r="B68" s="112"/>
      <c r="C68" s="113"/>
      <c r="D68" s="114"/>
    </row>
    <row r="69" spans="1:4" hidden="1">
      <c r="A69" s="111"/>
      <c r="B69" s="112"/>
      <c r="C69" s="113"/>
      <c r="D69" s="114"/>
    </row>
    <row r="70" spans="1:4" hidden="1">
      <c r="A70" s="111"/>
      <c r="B70" s="112"/>
      <c r="C70" s="113"/>
      <c r="D70" s="114"/>
    </row>
    <row r="71" spans="1:4" hidden="1">
      <c r="A71" s="111"/>
      <c r="B71" s="112"/>
      <c r="C71" s="113"/>
      <c r="D71" s="114"/>
    </row>
    <row r="72" spans="1:4" hidden="1">
      <c r="A72" s="111"/>
      <c r="B72" s="112"/>
      <c r="C72" s="113"/>
      <c r="D72" s="114"/>
    </row>
    <row r="73" spans="1:4" hidden="1">
      <c r="A73" s="111"/>
      <c r="B73" s="112"/>
      <c r="C73" s="113"/>
      <c r="D73" s="114"/>
    </row>
    <row r="74" spans="1:4" hidden="1">
      <c r="A74" s="111"/>
      <c r="B74" s="112"/>
      <c r="C74" s="113"/>
      <c r="D74" s="114"/>
    </row>
    <row r="75" spans="1:4" hidden="1">
      <c r="A75" s="111"/>
      <c r="B75" s="112"/>
      <c r="C75" s="113"/>
      <c r="D75" s="114"/>
    </row>
    <row r="76" spans="1:4" hidden="1">
      <c r="A76" s="111"/>
      <c r="B76" s="112"/>
      <c r="C76" s="113"/>
      <c r="D76" s="114"/>
    </row>
    <row r="77" spans="1:4" hidden="1">
      <c r="A77" s="111"/>
      <c r="B77" s="112"/>
      <c r="C77" s="113"/>
      <c r="D77" s="114"/>
    </row>
    <row r="78" spans="1:4" hidden="1">
      <c r="A78" s="111"/>
      <c r="B78" s="112"/>
      <c r="C78" s="113"/>
      <c r="D78" s="114"/>
    </row>
    <row r="79" spans="1:4" hidden="1">
      <c r="A79" s="111"/>
      <c r="B79" s="112"/>
      <c r="C79" s="113"/>
      <c r="D79" s="114"/>
    </row>
    <row r="80" spans="1:4" hidden="1">
      <c r="A80" s="111"/>
      <c r="B80" s="112"/>
      <c r="C80" s="113"/>
      <c r="D80" s="114"/>
    </row>
    <row r="81" spans="1:4" hidden="1">
      <c r="A81" s="111"/>
      <c r="B81" s="112"/>
      <c r="C81" s="113"/>
      <c r="D81" s="114"/>
    </row>
    <row r="82" spans="1:4" hidden="1">
      <c r="A82" s="111"/>
      <c r="B82" s="112"/>
      <c r="C82" s="113"/>
      <c r="D82" s="114"/>
    </row>
    <row r="83" spans="1:4" hidden="1">
      <c r="A83" s="111"/>
      <c r="B83" s="112"/>
      <c r="C83" s="113"/>
      <c r="D83" s="114"/>
    </row>
    <row r="84" spans="1:4" hidden="1">
      <c r="A84" s="111"/>
      <c r="B84" s="112"/>
      <c r="C84" s="113"/>
      <c r="D84" s="114"/>
    </row>
    <row r="85" spans="1:4" hidden="1">
      <c r="A85" s="111"/>
      <c r="B85" s="112"/>
      <c r="C85" s="113"/>
      <c r="D85" s="114"/>
    </row>
    <row r="86" spans="1:4" hidden="1">
      <c r="A86" s="111"/>
      <c r="B86" s="112"/>
      <c r="C86" s="113"/>
      <c r="D86" s="114"/>
    </row>
    <row r="87" spans="1:4" hidden="1">
      <c r="A87" s="111"/>
      <c r="B87" s="112"/>
      <c r="C87" s="113"/>
      <c r="D87" s="114"/>
    </row>
    <row r="88" spans="1:4" ht="13.5" hidden="1" thickBot="1">
      <c r="A88" s="111"/>
      <c r="B88" s="112"/>
      <c r="C88" s="113"/>
      <c r="D88" s="114"/>
    </row>
    <row r="89" spans="1:4" ht="38.25" hidden="1">
      <c r="A89" s="115" t="s">
        <v>7</v>
      </c>
      <c r="B89" s="108">
        <v>0</v>
      </c>
      <c r="C89" s="116"/>
      <c r="D89" s="122"/>
    </row>
    <row r="90" spans="1:4" hidden="1">
      <c r="A90" s="115"/>
      <c r="B90" s="123">
        <v>0</v>
      </c>
      <c r="C90" s="120" t="s">
        <v>217</v>
      </c>
      <c r="D90" s="124" t="s">
        <v>574</v>
      </c>
    </row>
    <row r="91" spans="1:4" hidden="1">
      <c r="A91" s="115"/>
      <c r="B91" s="123">
        <v>0</v>
      </c>
      <c r="C91" s="120" t="s">
        <v>217</v>
      </c>
      <c r="D91" s="124" t="s">
        <v>574</v>
      </c>
    </row>
    <row r="92" spans="1:4" hidden="1">
      <c r="A92" s="115"/>
      <c r="B92" s="123">
        <v>0</v>
      </c>
      <c r="C92" s="120" t="s">
        <v>217</v>
      </c>
      <c r="D92" s="124" t="s">
        <v>279</v>
      </c>
    </row>
    <row r="93" spans="1:4" hidden="1">
      <c r="A93" s="115"/>
      <c r="B93" s="123"/>
      <c r="C93" s="120"/>
      <c r="D93" s="124"/>
    </row>
    <row r="94" spans="1:4" hidden="1">
      <c r="A94" s="115"/>
      <c r="B94" s="123"/>
      <c r="C94" s="120"/>
      <c r="D94" s="124"/>
    </row>
    <row r="95" spans="1:4" hidden="1">
      <c r="A95" s="115"/>
      <c r="B95" s="123"/>
      <c r="C95" s="120"/>
      <c r="D95" s="124"/>
    </row>
    <row r="96" spans="1:4" hidden="1">
      <c r="A96" s="115"/>
      <c r="B96" s="123"/>
      <c r="C96" s="120"/>
      <c r="D96" s="124"/>
    </row>
    <row r="97" spans="1:4" hidden="1">
      <c r="A97" s="115"/>
      <c r="B97" s="123"/>
      <c r="C97" s="120"/>
      <c r="D97" s="124"/>
    </row>
    <row r="98" spans="1:4" hidden="1">
      <c r="A98" s="115"/>
      <c r="B98" s="123"/>
      <c r="C98" s="120"/>
      <c r="D98" s="124"/>
    </row>
    <row r="99" spans="1:4" hidden="1">
      <c r="A99" s="111"/>
      <c r="B99" s="112"/>
      <c r="C99" s="120"/>
      <c r="D99" s="124"/>
    </row>
    <row r="100" spans="1:4" hidden="1">
      <c r="A100" s="111"/>
      <c r="B100" s="112"/>
      <c r="C100" s="120"/>
      <c r="D100" s="124"/>
    </row>
    <row r="101" spans="1:4" hidden="1">
      <c r="A101" s="111"/>
      <c r="B101" s="112"/>
      <c r="C101" s="120"/>
      <c r="D101" s="124"/>
    </row>
    <row r="102" spans="1:4" hidden="1">
      <c r="A102" s="111"/>
      <c r="B102" s="112"/>
      <c r="C102" s="120"/>
      <c r="D102" s="124"/>
    </row>
    <row r="103" spans="1:4" hidden="1">
      <c r="A103" s="111"/>
      <c r="B103" s="112"/>
      <c r="C103" s="120"/>
      <c r="D103" s="124"/>
    </row>
    <row r="104" spans="1:4" hidden="1">
      <c r="A104" s="111"/>
      <c r="B104" s="125"/>
      <c r="C104" s="120"/>
      <c r="D104" s="124"/>
    </row>
    <row r="105" spans="1:4" hidden="1">
      <c r="A105" s="111"/>
      <c r="B105" s="126"/>
      <c r="C105" s="120"/>
      <c r="D105" s="127"/>
    </row>
    <row r="106" spans="1:4" hidden="1">
      <c r="A106" s="111"/>
      <c r="B106" s="126"/>
      <c r="C106" s="120"/>
      <c r="D106" s="127"/>
    </row>
    <row r="107" spans="1:4" hidden="1">
      <c r="A107" s="111"/>
      <c r="B107" s="126"/>
      <c r="C107" s="120"/>
      <c r="D107" s="127"/>
    </row>
    <row r="108" spans="1:4" hidden="1">
      <c r="A108" s="111"/>
      <c r="B108" s="126"/>
      <c r="C108" s="120"/>
      <c r="D108" s="127"/>
    </row>
    <row r="109" spans="1:4" hidden="1">
      <c r="A109" s="111"/>
      <c r="B109" s="126"/>
      <c r="C109" s="120"/>
      <c r="D109" s="127"/>
    </row>
    <row r="110" spans="1:4" hidden="1">
      <c r="A110" s="111"/>
      <c r="B110" s="126"/>
      <c r="C110" s="120"/>
      <c r="D110" s="119"/>
    </row>
    <row r="111" spans="1:4" hidden="1">
      <c r="A111" s="111"/>
      <c r="B111" s="126"/>
      <c r="C111" s="120"/>
      <c r="D111" s="119"/>
    </row>
    <row r="112" spans="1:4" hidden="1">
      <c r="A112" s="115" t="s">
        <v>8</v>
      </c>
      <c r="B112" s="128">
        <v>0</v>
      </c>
      <c r="C112" s="116"/>
      <c r="D112" s="122"/>
    </row>
    <row r="113" spans="1:4" hidden="1">
      <c r="A113" s="111" t="s">
        <v>9</v>
      </c>
      <c r="B113" s="112"/>
      <c r="C113" s="120"/>
      <c r="D113" s="127"/>
    </row>
    <row r="114" spans="1:4" hidden="1">
      <c r="A114" s="111"/>
      <c r="B114" s="112"/>
      <c r="C114" s="121"/>
      <c r="D114" s="129"/>
    </row>
    <row r="115" spans="1:4" ht="63.75" hidden="1">
      <c r="A115" s="115" t="s">
        <v>10</v>
      </c>
      <c r="B115" s="128">
        <v>0</v>
      </c>
      <c r="C115" s="116"/>
      <c r="D115" s="122"/>
    </row>
    <row r="116" spans="1:4" hidden="1">
      <c r="A116" s="111"/>
      <c r="B116" s="112"/>
      <c r="C116" s="113"/>
      <c r="D116" s="130"/>
    </row>
    <row r="117" spans="1:4" hidden="1">
      <c r="A117" s="111"/>
      <c r="B117" s="112"/>
      <c r="C117" s="120"/>
      <c r="D117" s="131"/>
    </row>
    <row r="118" spans="1:4" hidden="1">
      <c r="A118" s="111"/>
      <c r="B118" s="112"/>
      <c r="C118" s="113"/>
      <c r="D118" s="130"/>
    </row>
    <row r="119" spans="1:4" hidden="1">
      <c r="A119" s="111"/>
      <c r="B119" s="112"/>
      <c r="C119" s="120"/>
      <c r="D119" s="131"/>
    </row>
    <row r="120" spans="1:4" hidden="1">
      <c r="A120" s="111"/>
      <c r="B120" s="112"/>
      <c r="C120" s="120"/>
      <c r="D120" s="131"/>
    </row>
    <row r="121" spans="1:4" hidden="1">
      <c r="A121" s="111"/>
      <c r="B121" s="112"/>
      <c r="C121" s="113"/>
      <c r="D121" s="131"/>
    </row>
    <row r="122" spans="1:4" hidden="1">
      <c r="A122" s="111"/>
      <c r="B122" s="112"/>
      <c r="C122" s="113"/>
      <c r="D122" s="131"/>
    </row>
    <row r="123" spans="1:4" hidden="1">
      <c r="A123" s="111"/>
      <c r="B123" s="112"/>
      <c r="C123" s="113"/>
      <c r="D123" s="130"/>
    </row>
    <row r="124" spans="1:4" hidden="1">
      <c r="A124" s="111"/>
      <c r="B124" s="112"/>
      <c r="C124" s="113"/>
      <c r="D124" s="130"/>
    </row>
    <row r="125" spans="1:4" hidden="1">
      <c r="A125" s="111"/>
      <c r="B125" s="112"/>
      <c r="C125" s="113"/>
      <c r="D125" s="130"/>
    </row>
    <row r="126" spans="1:4" ht="51" hidden="1">
      <c r="A126" s="115" t="s">
        <v>11</v>
      </c>
      <c r="B126" s="128"/>
      <c r="C126" s="116"/>
      <c r="D126" s="122"/>
    </row>
    <row r="127" spans="1:4" ht="38.25" hidden="1">
      <c r="A127" s="111" t="s">
        <v>12</v>
      </c>
      <c r="B127" s="128">
        <v>0</v>
      </c>
      <c r="C127" s="116"/>
      <c r="D127" s="122"/>
    </row>
    <row r="128" spans="1:4" hidden="1">
      <c r="A128" s="111" t="s">
        <v>27</v>
      </c>
      <c r="B128" s="112"/>
      <c r="C128" s="113"/>
      <c r="D128" s="130"/>
    </row>
    <row r="129" spans="1:4" hidden="1">
      <c r="A129" s="132"/>
      <c r="B129" s="112"/>
      <c r="C129" s="120"/>
      <c r="D129" s="131"/>
    </row>
    <row r="130" spans="1:4" hidden="1">
      <c r="A130" s="133"/>
      <c r="B130" s="112"/>
      <c r="C130" s="113"/>
      <c r="D130" s="130"/>
    </row>
    <row r="131" spans="1:4" hidden="1">
      <c r="A131" s="111"/>
      <c r="B131" s="112"/>
      <c r="C131" s="120"/>
      <c r="D131" s="131"/>
    </row>
    <row r="132" spans="1:4" hidden="1">
      <c r="A132" s="134"/>
      <c r="B132" s="112"/>
      <c r="C132" s="120"/>
      <c r="D132" s="131"/>
    </row>
    <row r="133" spans="1:4" hidden="1">
      <c r="A133" s="134"/>
      <c r="B133" s="135"/>
      <c r="C133" s="136"/>
      <c r="D133" s="137"/>
    </row>
    <row r="134" spans="1:4" hidden="1">
      <c r="A134" s="134"/>
      <c r="B134" s="135"/>
      <c r="C134" s="136"/>
      <c r="D134" s="137"/>
    </row>
    <row r="135" spans="1:4" hidden="1">
      <c r="A135" s="134"/>
      <c r="B135" s="135"/>
      <c r="C135" s="136"/>
      <c r="D135" s="137"/>
    </row>
    <row r="136" spans="1:4" hidden="1">
      <c r="A136" s="134"/>
      <c r="B136" s="135"/>
      <c r="C136" s="136"/>
      <c r="D136" s="137"/>
    </row>
    <row r="137" spans="1:4" hidden="1">
      <c r="A137" s="111"/>
      <c r="B137" s="135"/>
      <c r="C137" s="138"/>
      <c r="D137" s="139"/>
    </row>
    <row r="138" spans="1:4" hidden="1">
      <c r="A138" s="111"/>
      <c r="B138" s="135"/>
      <c r="C138" s="140"/>
      <c r="D138" s="139"/>
    </row>
    <row r="139" spans="1:4" hidden="1">
      <c r="A139" s="111"/>
      <c r="B139" s="141"/>
      <c r="C139" s="138"/>
      <c r="D139" s="139"/>
    </row>
    <row r="140" spans="1:4" hidden="1">
      <c r="A140" s="111"/>
      <c r="B140" s="142"/>
      <c r="C140" s="143"/>
      <c r="D140" s="144"/>
    </row>
    <row r="141" spans="1:4" hidden="1">
      <c r="A141" s="111"/>
      <c r="B141" s="145"/>
      <c r="C141" s="146"/>
      <c r="D141" s="147"/>
    </row>
    <row r="142" spans="1:4" hidden="1">
      <c r="A142" s="111"/>
      <c r="B142" s="145"/>
      <c r="C142" s="146"/>
      <c r="D142" s="147"/>
    </row>
    <row r="143" spans="1:4" hidden="1">
      <c r="A143" s="111"/>
      <c r="B143" s="145"/>
      <c r="C143" s="146"/>
      <c r="D143" s="147"/>
    </row>
    <row r="144" spans="1:4" hidden="1">
      <c r="A144" s="111"/>
      <c r="B144" s="145"/>
      <c r="C144" s="146"/>
      <c r="D144" s="147"/>
    </row>
    <row r="145" spans="1:4" hidden="1">
      <c r="A145" s="111"/>
      <c r="B145" s="145"/>
      <c r="C145" s="146"/>
      <c r="D145" s="147"/>
    </row>
    <row r="146" spans="1:4" hidden="1">
      <c r="A146" s="111"/>
      <c r="B146" s="145"/>
      <c r="C146" s="146"/>
      <c r="D146" s="147"/>
    </row>
    <row r="147" spans="1:4" hidden="1">
      <c r="A147" s="111"/>
      <c r="B147" s="145"/>
      <c r="C147" s="146"/>
      <c r="D147" s="147"/>
    </row>
    <row r="148" spans="1:4" hidden="1">
      <c r="A148" s="111"/>
      <c r="B148" s="145"/>
      <c r="C148" s="146"/>
      <c r="D148" s="147"/>
    </row>
    <row r="149" spans="1:4" hidden="1">
      <c r="A149" s="111"/>
      <c r="B149" s="145"/>
      <c r="C149" s="146"/>
      <c r="D149" s="147"/>
    </row>
    <row r="150" spans="1:4" hidden="1">
      <c r="A150" s="111"/>
      <c r="B150" s="145"/>
      <c r="C150" s="146"/>
      <c r="D150" s="147"/>
    </row>
    <row r="151" spans="1:4" hidden="1">
      <c r="A151" s="111"/>
      <c r="B151" s="145"/>
      <c r="C151" s="146"/>
      <c r="D151" s="147"/>
    </row>
    <row r="152" spans="1:4" hidden="1">
      <c r="A152" s="111"/>
      <c r="B152" s="145"/>
      <c r="C152" s="148"/>
      <c r="D152" s="147"/>
    </row>
    <row r="153" spans="1:4" ht="15" hidden="1">
      <c r="A153" s="111"/>
      <c r="B153" s="145"/>
      <c r="C153" s="148"/>
      <c r="D153" s="66"/>
    </row>
    <row r="154" spans="1:4" ht="15" hidden="1">
      <c r="A154" s="111"/>
      <c r="B154" s="145"/>
      <c r="C154" s="148"/>
      <c r="D154" s="66"/>
    </row>
    <row r="155" spans="1:4" ht="15" hidden="1">
      <c r="A155" s="111"/>
      <c r="B155" s="145"/>
      <c r="C155" s="148"/>
      <c r="D155" s="66"/>
    </row>
    <row r="156" spans="1:4" ht="15" hidden="1">
      <c r="A156" s="111"/>
      <c r="B156" s="145"/>
      <c r="C156" s="148"/>
      <c r="D156" s="66"/>
    </row>
    <row r="157" spans="1:4" ht="15" hidden="1">
      <c r="A157" s="111"/>
      <c r="B157" s="145"/>
      <c r="C157" s="148"/>
      <c r="D157" s="66"/>
    </row>
    <row r="158" spans="1:4" ht="15" hidden="1">
      <c r="A158" s="111"/>
      <c r="B158" s="145"/>
      <c r="C158" s="148"/>
      <c r="D158" s="66"/>
    </row>
    <row r="159" spans="1:4" ht="15" hidden="1">
      <c r="A159" s="111"/>
      <c r="B159" s="145"/>
      <c r="C159" s="148"/>
      <c r="D159" s="66"/>
    </row>
    <row r="160" spans="1:4" hidden="1">
      <c r="A160" s="149"/>
      <c r="B160" s="150"/>
      <c r="C160" s="151"/>
      <c r="D160" s="152"/>
    </row>
    <row r="161" spans="1:4" ht="15" hidden="1">
      <c r="A161" s="153"/>
      <c r="B161" s="41"/>
      <c r="C161" s="148"/>
      <c r="D161" s="137"/>
    </row>
    <row r="162" spans="1:4" ht="15" hidden="1">
      <c r="A162" s="153"/>
      <c r="B162" s="41"/>
      <c r="C162" s="148"/>
      <c r="D162" s="137"/>
    </row>
    <row r="163" spans="1:4" ht="15" hidden="1">
      <c r="A163" s="153"/>
      <c r="B163" s="41"/>
      <c r="C163" s="148"/>
      <c r="D163" s="137"/>
    </row>
    <row r="164" spans="1:4" ht="15" hidden="1">
      <c r="A164" s="153"/>
      <c r="B164" s="41"/>
      <c r="C164" s="148"/>
      <c r="D164" s="137"/>
    </row>
    <row r="165" spans="1:4" ht="15" hidden="1">
      <c r="A165" s="153"/>
      <c r="B165" s="41"/>
      <c r="C165" s="148"/>
      <c r="D165" s="137"/>
    </row>
    <row r="166" spans="1:4" ht="15" hidden="1">
      <c r="A166" s="153"/>
      <c r="B166" s="41"/>
      <c r="C166" s="148"/>
      <c r="D166" s="154"/>
    </row>
    <row r="167" spans="1:4" ht="15" hidden="1">
      <c r="A167" s="153"/>
      <c r="B167" s="41"/>
      <c r="C167" s="148"/>
      <c r="D167" s="154"/>
    </row>
    <row r="168" spans="1:4" ht="15" hidden="1">
      <c r="A168" s="153"/>
      <c r="B168" s="41"/>
      <c r="C168" s="148"/>
      <c r="D168" s="155"/>
    </row>
    <row r="169" spans="1:4" ht="15" hidden="1">
      <c r="A169" s="153"/>
      <c r="B169" s="41"/>
      <c r="C169" s="148"/>
      <c r="D169" s="137"/>
    </row>
    <row r="170" spans="1:4" ht="15" hidden="1">
      <c r="A170" s="153"/>
      <c r="B170" s="41"/>
      <c r="C170" s="148"/>
      <c r="D170" s="137"/>
    </row>
    <row r="171" spans="1:4" ht="15">
      <c r="A171" s="156" t="s">
        <v>13</v>
      </c>
      <c r="B171" s="157">
        <v>0</v>
      </c>
      <c r="C171" s="158"/>
      <c r="D171" s="159"/>
    </row>
    <row r="172" spans="1:4">
      <c r="A172" s="111"/>
      <c r="B172" s="112"/>
      <c r="C172" s="113"/>
      <c r="D172" s="114"/>
    </row>
    <row r="173" spans="1:4">
      <c r="A173" s="160"/>
      <c r="B173" s="112"/>
      <c r="C173" s="113"/>
      <c r="D173" s="114"/>
    </row>
    <row r="174" spans="1:4">
      <c r="A174" s="161"/>
      <c r="B174" s="112"/>
      <c r="C174" s="113"/>
      <c r="D174" s="114"/>
    </row>
    <row r="175" spans="1:4" ht="13.5" thickBot="1">
      <c r="A175" s="162" t="s">
        <v>14</v>
      </c>
      <c r="B175" s="163">
        <f>B17</f>
        <v>20683.28</v>
      </c>
      <c r="C175" s="164"/>
      <c r="D175" s="165"/>
    </row>
  </sheetData>
  <mergeCells count="2">
    <mergeCell ref="A6:D6"/>
    <mergeCell ref="A7:D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65" t="s">
        <v>0</v>
      </c>
      <c r="B5" s="265"/>
      <c r="C5" s="265"/>
      <c r="D5" s="265"/>
    </row>
    <row r="6" spans="1:4">
      <c r="A6" s="265" t="s">
        <v>67</v>
      </c>
      <c r="B6" s="265"/>
      <c r="C6" s="265"/>
      <c r="D6" s="265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22695.26</v>
      </c>
      <c r="C15" s="20"/>
      <c r="D15" s="55"/>
    </row>
    <row r="16" spans="1:4">
      <c r="A16" s="21" t="s">
        <v>21</v>
      </c>
      <c r="B16" s="70">
        <v>2700</v>
      </c>
      <c r="C16" s="70" t="s">
        <v>68</v>
      </c>
      <c r="D16" s="58" t="s">
        <v>56</v>
      </c>
    </row>
    <row r="17" spans="1:4">
      <c r="A17" s="21"/>
      <c r="B17" s="8">
        <v>8748.7999999999993</v>
      </c>
      <c r="C17" s="70" t="s">
        <v>39</v>
      </c>
      <c r="D17" s="58" t="s">
        <v>40</v>
      </c>
    </row>
    <row r="18" spans="1:4">
      <c r="A18" s="21"/>
      <c r="B18" s="8">
        <v>4426.16</v>
      </c>
      <c r="C18" s="29" t="s">
        <v>69</v>
      </c>
      <c r="D18" s="58" t="s">
        <v>70</v>
      </c>
    </row>
    <row r="19" spans="1:4">
      <c r="A19" s="21"/>
      <c r="B19" s="8">
        <f>4905+1470</f>
        <v>6375</v>
      </c>
      <c r="C19" s="70" t="s">
        <v>71</v>
      </c>
      <c r="D19" s="58" t="s">
        <v>72</v>
      </c>
    </row>
    <row r="20" spans="1:4">
      <c r="A20" s="21"/>
      <c r="B20" s="8">
        <v>445.3</v>
      </c>
      <c r="C20" s="29" t="s">
        <v>73</v>
      </c>
      <c r="D20" s="58" t="s">
        <v>74</v>
      </c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0</v>
      </c>
      <c r="C79" s="20"/>
      <c r="D79" s="22"/>
    </row>
    <row r="80" spans="1:4" hidden="1">
      <c r="A80" s="21"/>
      <c r="B80" s="57"/>
      <c r="C80" s="29"/>
      <c r="D80" s="29"/>
    </row>
    <row r="81" spans="1:4" hidden="1">
      <c r="A81" s="21"/>
      <c r="B81" s="57"/>
      <c r="C81" s="29"/>
      <c r="D81" s="29"/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>
        <v>5808.92</v>
      </c>
      <c r="C147" s="70" t="s">
        <v>65</v>
      </c>
      <c r="D147" s="58" t="s">
        <v>66</v>
      </c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28504.18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66" t="s">
        <v>25</v>
      </c>
      <c r="D155" s="266"/>
    </row>
    <row r="156" spans="1:4">
      <c r="A156" s="1" t="s">
        <v>18</v>
      </c>
      <c r="B156" s="1"/>
      <c r="C156" s="266" t="s">
        <v>22</v>
      </c>
      <c r="D156" s="266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15106" r:id="rId3">
          <objectPr defaultSize="0" autoPict="0" r:id="rId4">
            <anchor moveWithCells="1" sizeWithCells="1">
              <from>
                <xdr:col>0</xdr:col>
                <xdr:colOff>447675</xdr:colOff>
                <xdr:row>0</xdr:row>
                <xdr:rowOff>142875</xdr:rowOff>
              </from>
              <to>
                <xdr:col>0</xdr:col>
                <xdr:colOff>1362075</xdr:colOff>
                <xdr:row>4</xdr:row>
                <xdr:rowOff>0</xdr:rowOff>
              </to>
            </anchor>
          </objectPr>
        </oleObject>
      </mc:Choice>
      <mc:Fallback>
        <oleObject progId="Word.Picture.8" shapeId="815106" r:id="rId3"/>
      </mc:Fallback>
    </mc:AlternateContent>
  </oleObjec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"/>
  <sheetViews>
    <sheetView topLeftCell="A22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580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1278019</v>
      </c>
      <c r="C7" s="26"/>
      <c r="D7" s="27"/>
    </row>
    <row r="8" spans="1:4">
      <c r="A8" s="21" t="s">
        <v>4</v>
      </c>
      <c r="B8" s="8">
        <v>1278019</v>
      </c>
      <c r="C8" s="3" t="s">
        <v>581</v>
      </c>
      <c r="D8" s="4" t="s">
        <v>582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SUM(B14:B85)</f>
        <v>174389.28</v>
      </c>
      <c r="C13" s="20"/>
      <c r="D13" s="55"/>
    </row>
    <row r="14" spans="1:4">
      <c r="A14" s="21"/>
      <c r="B14" s="8">
        <v>399.84</v>
      </c>
      <c r="C14" s="83" t="s">
        <v>85</v>
      </c>
      <c r="D14" s="58" t="s">
        <v>583</v>
      </c>
    </row>
    <row r="15" spans="1:4">
      <c r="A15" s="21"/>
      <c r="B15" s="8">
        <v>27510.43</v>
      </c>
      <c r="C15" s="83" t="s">
        <v>156</v>
      </c>
      <c r="D15" s="58" t="s">
        <v>584</v>
      </c>
    </row>
    <row r="16" spans="1:4">
      <c r="A16" s="21"/>
      <c r="B16" s="8">
        <v>9556.8700000000008</v>
      </c>
      <c r="C16" s="83" t="s">
        <v>156</v>
      </c>
      <c r="D16" s="58" t="s">
        <v>584</v>
      </c>
    </row>
    <row r="17" spans="1:4">
      <c r="A17" s="21"/>
      <c r="B17" s="8">
        <v>19879.96</v>
      </c>
      <c r="C17" s="83" t="s">
        <v>156</v>
      </c>
      <c r="D17" s="58" t="s">
        <v>584</v>
      </c>
    </row>
    <row r="18" spans="1:4">
      <c r="A18" s="21"/>
      <c r="B18" s="8"/>
      <c r="C18" s="29"/>
      <c r="D18" s="58" t="s">
        <v>584</v>
      </c>
    </row>
    <row r="19" spans="1:4">
      <c r="A19" s="21"/>
      <c r="B19" s="8"/>
      <c r="C19" s="3"/>
      <c r="D19" s="58" t="s">
        <v>584</v>
      </c>
    </row>
    <row r="20" spans="1:4">
      <c r="A20" s="21"/>
      <c r="B20" s="8"/>
      <c r="C20" s="3"/>
      <c r="D20" s="58" t="s">
        <v>584</v>
      </c>
    </row>
    <row r="21" spans="1:4">
      <c r="A21" s="21"/>
      <c r="B21" s="8"/>
      <c r="C21" s="3"/>
      <c r="D21" s="58" t="s">
        <v>584</v>
      </c>
    </row>
    <row r="22" spans="1:4">
      <c r="A22" s="21"/>
      <c r="B22" s="8"/>
      <c r="C22" s="3"/>
      <c r="D22" s="58" t="s">
        <v>584</v>
      </c>
    </row>
    <row r="23" spans="1:4">
      <c r="A23" s="21"/>
      <c r="B23" s="8"/>
      <c r="C23" s="3"/>
      <c r="D23" s="58" t="s">
        <v>584</v>
      </c>
    </row>
    <row r="24" spans="1:4">
      <c r="A24" s="21"/>
      <c r="B24" s="8"/>
      <c r="C24" s="3"/>
      <c r="D24" s="58" t="s">
        <v>584</v>
      </c>
    </row>
    <row r="25" spans="1:4">
      <c r="A25" s="21"/>
      <c r="B25" s="8"/>
      <c r="C25" s="3"/>
      <c r="D25" s="58" t="s">
        <v>584</v>
      </c>
    </row>
    <row r="26" spans="1:4">
      <c r="A26" s="21"/>
      <c r="B26" s="8"/>
      <c r="C26" s="3"/>
      <c r="D26" s="58" t="s">
        <v>584</v>
      </c>
    </row>
    <row r="27" spans="1:4">
      <c r="A27" s="21"/>
      <c r="B27" s="8"/>
      <c r="C27" s="3"/>
      <c r="D27" s="58" t="s">
        <v>584</v>
      </c>
    </row>
    <row r="28" spans="1:4">
      <c r="A28" s="21"/>
      <c r="B28" s="8">
        <v>5464.76</v>
      </c>
      <c r="C28" s="3" t="s">
        <v>156</v>
      </c>
      <c r="D28" s="58" t="s">
        <v>584</v>
      </c>
    </row>
    <row r="29" spans="1:4">
      <c r="A29" s="21"/>
      <c r="B29" s="8">
        <v>17042.169999999998</v>
      </c>
      <c r="C29" s="3" t="s">
        <v>156</v>
      </c>
      <c r="D29" s="58" t="s">
        <v>585</v>
      </c>
    </row>
    <row r="30" spans="1:4" hidden="1">
      <c r="A30" s="21"/>
      <c r="B30" s="8"/>
      <c r="C30" s="3" t="s">
        <v>156</v>
      </c>
      <c r="D30" s="4"/>
    </row>
    <row r="31" spans="1:4" hidden="1">
      <c r="A31" s="21"/>
      <c r="B31" s="8"/>
      <c r="C31" s="3" t="s">
        <v>156</v>
      </c>
      <c r="D31" s="4"/>
    </row>
    <row r="32" spans="1:4" hidden="1">
      <c r="A32" s="21"/>
      <c r="B32" s="8"/>
      <c r="C32" s="3" t="s">
        <v>156</v>
      </c>
      <c r="D32" s="4"/>
    </row>
    <row r="33" spans="1:4" hidden="1">
      <c r="A33" s="21"/>
      <c r="B33" s="8"/>
      <c r="C33" s="3" t="s">
        <v>156</v>
      </c>
      <c r="D33" s="4"/>
    </row>
    <row r="34" spans="1:4" hidden="1">
      <c r="A34" s="21"/>
      <c r="B34" s="8"/>
      <c r="C34" s="3" t="s">
        <v>156</v>
      </c>
      <c r="D34" s="4"/>
    </row>
    <row r="35" spans="1:4" hidden="1">
      <c r="A35" s="21"/>
      <c r="B35" s="8"/>
      <c r="C35" s="3" t="s">
        <v>156</v>
      </c>
      <c r="D35" s="4"/>
    </row>
    <row r="36" spans="1:4" hidden="1">
      <c r="A36" s="21"/>
      <c r="B36" s="8"/>
      <c r="C36" s="3" t="s">
        <v>156</v>
      </c>
      <c r="D36" s="4"/>
    </row>
    <row r="37" spans="1:4" hidden="1">
      <c r="A37" s="21"/>
      <c r="B37" s="8"/>
      <c r="C37" s="3" t="s">
        <v>156</v>
      </c>
      <c r="D37" s="4"/>
    </row>
    <row r="38" spans="1:4" hidden="1">
      <c r="A38" s="21"/>
      <c r="B38" s="8"/>
      <c r="C38" s="3" t="s">
        <v>156</v>
      </c>
      <c r="D38" s="4"/>
    </row>
    <row r="39" spans="1:4" hidden="1">
      <c r="A39" s="21"/>
      <c r="B39" s="8"/>
      <c r="C39" s="3" t="s">
        <v>156</v>
      </c>
      <c r="D39" s="4"/>
    </row>
    <row r="40" spans="1:4" hidden="1">
      <c r="A40" s="21"/>
      <c r="B40" s="8"/>
      <c r="C40" s="3" t="s">
        <v>156</v>
      </c>
      <c r="D40" s="4"/>
    </row>
    <row r="41" spans="1:4" hidden="1">
      <c r="A41" s="21"/>
      <c r="B41" s="8"/>
      <c r="C41" s="3" t="s">
        <v>156</v>
      </c>
      <c r="D41" s="4"/>
    </row>
    <row r="42" spans="1:4" hidden="1">
      <c r="A42" s="21"/>
      <c r="B42" s="8"/>
      <c r="C42" s="3" t="s">
        <v>156</v>
      </c>
      <c r="D42" s="4"/>
    </row>
    <row r="43" spans="1:4" hidden="1">
      <c r="A43" s="21"/>
      <c r="B43" s="8"/>
      <c r="C43" s="3" t="s">
        <v>156</v>
      </c>
      <c r="D43" s="4"/>
    </row>
    <row r="44" spans="1:4" hidden="1">
      <c r="A44" s="21"/>
      <c r="B44" s="8"/>
      <c r="C44" s="3" t="s">
        <v>156</v>
      </c>
      <c r="D44" s="4"/>
    </row>
    <row r="45" spans="1:4" hidden="1">
      <c r="A45" s="21"/>
      <c r="B45" s="8"/>
      <c r="C45" s="3" t="s">
        <v>156</v>
      </c>
      <c r="D45" s="4"/>
    </row>
    <row r="46" spans="1:4" hidden="1">
      <c r="A46" s="21"/>
      <c r="B46" s="8"/>
      <c r="C46" s="3" t="s">
        <v>156</v>
      </c>
      <c r="D46" s="4"/>
    </row>
    <row r="47" spans="1:4" hidden="1">
      <c r="A47" s="21"/>
      <c r="B47" s="8"/>
      <c r="C47" s="3" t="s">
        <v>156</v>
      </c>
      <c r="D47" s="4"/>
    </row>
    <row r="48" spans="1:4" hidden="1">
      <c r="A48" s="21"/>
      <c r="B48" s="8"/>
      <c r="C48" s="3" t="s">
        <v>156</v>
      </c>
      <c r="D48" s="4"/>
    </row>
    <row r="49" spans="1:4" hidden="1">
      <c r="A49" s="21"/>
      <c r="B49" s="8"/>
      <c r="C49" s="3" t="s">
        <v>156</v>
      </c>
      <c r="D49" s="4"/>
    </row>
    <row r="50" spans="1:4" hidden="1">
      <c r="A50" s="21"/>
      <c r="B50" s="8"/>
      <c r="C50" s="3" t="s">
        <v>156</v>
      </c>
      <c r="D50" s="4"/>
    </row>
    <row r="51" spans="1:4" hidden="1">
      <c r="A51" s="21"/>
      <c r="B51" s="8"/>
      <c r="C51" s="3" t="s">
        <v>156</v>
      </c>
      <c r="D51" s="4"/>
    </row>
    <row r="52" spans="1:4" hidden="1">
      <c r="A52" s="21"/>
      <c r="B52" s="8"/>
      <c r="C52" s="3" t="s">
        <v>156</v>
      </c>
      <c r="D52" s="4"/>
    </row>
    <row r="53" spans="1:4" hidden="1">
      <c r="A53" s="21"/>
      <c r="B53" s="8"/>
      <c r="C53" s="3" t="s">
        <v>156</v>
      </c>
      <c r="D53" s="4"/>
    </row>
    <row r="54" spans="1:4" hidden="1">
      <c r="A54" s="21"/>
      <c r="B54" s="8"/>
      <c r="C54" s="3" t="s">
        <v>156</v>
      </c>
      <c r="D54" s="4"/>
    </row>
    <row r="55" spans="1:4" hidden="1">
      <c r="A55" s="21"/>
      <c r="B55" s="8"/>
      <c r="C55" s="3" t="s">
        <v>156</v>
      </c>
      <c r="D55" s="4"/>
    </row>
    <row r="56" spans="1:4" hidden="1">
      <c r="A56" s="21"/>
      <c r="B56" s="8"/>
      <c r="C56" s="3" t="s">
        <v>156</v>
      </c>
      <c r="D56" s="4"/>
    </row>
    <row r="57" spans="1:4" hidden="1">
      <c r="A57" s="21"/>
      <c r="B57" s="8"/>
      <c r="C57" s="3" t="s">
        <v>156</v>
      </c>
      <c r="D57" s="4"/>
    </row>
    <row r="58" spans="1:4" hidden="1">
      <c r="A58" s="21"/>
      <c r="B58" s="8"/>
      <c r="C58" s="3" t="s">
        <v>156</v>
      </c>
      <c r="D58" s="4"/>
    </row>
    <row r="59" spans="1:4" hidden="1">
      <c r="A59" s="21"/>
      <c r="B59" s="8"/>
      <c r="C59" s="3" t="s">
        <v>156</v>
      </c>
      <c r="D59" s="4"/>
    </row>
    <row r="60" spans="1:4" hidden="1">
      <c r="A60" s="21"/>
      <c r="B60" s="8"/>
      <c r="C60" s="3" t="s">
        <v>156</v>
      </c>
      <c r="D60" s="4"/>
    </row>
    <row r="61" spans="1:4" hidden="1">
      <c r="A61" s="21"/>
      <c r="B61" s="8"/>
      <c r="C61" s="3" t="s">
        <v>156</v>
      </c>
      <c r="D61" s="4"/>
    </row>
    <row r="62" spans="1:4" hidden="1">
      <c r="A62" s="21"/>
      <c r="B62" s="8"/>
      <c r="C62" s="3" t="s">
        <v>156</v>
      </c>
      <c r="D62" s="4"/>
    </row>
    <row r="63" spans="1:4" hidden="1">
      <c r="A63" s="21"/>
      <c r="B63" s="8"/>
      <c r="C63" s="3" t="s">
        <v>156</v>
      </c>
      <c r="D63" s="4"/>
    </row>
    <row r="64" spans="1:4" hidden="1">
      <c r="A64" s="21"/>
      <c r="B64" s="8"/>
      <c r="C64" s="3" t="s">
        <v>156</v>
      </c>
      <c r="D64" s="4"/>
    </row>
    <row r="65" spans="1:4" hidden="1">
      <c r="A65" s="21"/>
      <c r="B65" s="8"/>
      <c r="C65" s="3" t="s">
        <v>156</v>
      </c>
      <c r="D65" s="4"/>
    </row>
    <row r="66" spans="1:4" hidden="1">
      <c r="A66" s="21"/>
      <c r="B66" s="8"/>
      <c r="C66" s="3" t="s">
        <v>156</v>
      </c>
      <c r="D66" s="4"/>
    </row>
    <row r="67" spans="1:4" hidden="1">
      <c r="A67" s="21"/>
      <c r="B67" s="8"/>
      <c r="C67" s="3" t="s">
        <v>156</v>
      </c>
      <c r="D67" s="4"/>
    </row>
    <row r="68" spans="1:4" hidden="1">
      <c r="A68" s="21"/>
      <c r="B68" s="8"/>
      <c r="C68" s="3" t="s">
        <v>156</v>
      </c>
      <c r="D68" s="4"/>
    </row>
    <row r="69" spans="1:4" hidden="1">
      <c r="A69" s="21"/>
      <c r="B69" s="8"/>
      <c r="C69" s="3" t="s">
        <v>156</v>
      </c>
      <c r="D69" s="4"/>
    </row>
    <row r="70" spans="1:4" hidden="1">
      <c r="A70" s="21"/>
      <c r="B70" s="8"/>
      <c r="C70" s="3" t="s">
        <v>156</v>
      </c>
      <c r="D70" s="4"/>
    </row>
    <row r="71" spans="1:4" hidden="1">
      <c r="A71" s="21"/>
      <c r="B71" s="8"/>
      <c r="C71" s="3" t="s">
        <v>156</v>
      </c>
      <c r="D71" s="4"/>
    </row>
    <row r="72" spans="1:4" hidden="1">
      <c r="A72" s="21"/>
      <c r="B72" s="8"/>
      <c r="C72" s="3" t="s">
        <v>156</v>
      </c>
      <c r="D72" s="4"/>
    </row>
    <row r="73" spans="1:4" hidden="1">
      <c r="A73" s="21"/>
      <c r="B73" s="8"/>
      <c r="C73" s="3" t="s">
        <v>156</v>
      </c>
      <c r="D73" s="4"/>
    </row>
    <row r="74" spans="1:4" hidden="1">
      <c r="A74" s="21"/>
      <c r="B74" s="8"/>
      <c r="C74" s="3" t="s">
        <v>156</v>
      </c>
      <c r="D74" s="4"/>
    </row>
    <row r="75" spans="1:4" hidden="1">
      <c r="A75" s="21"/>
      <c r="B75" s="8"/>
      <c r="C75" s="3" t="s">
        <v>156</v>
      </c>
      <c r="D75" s="4"/>
    </row>
    <row r="76" spans="1:4" hidden="1">
      <c r="A76" s="21"/>
      <c r="B76" s="8"/>
      <c r="C76" s="3" t="s">
        <v>156</v>
      </c>
      <c r="D76" s="4"/>
    </row>
    <row r="77" spans="1:4" hidden="1">
      <c r="A77" s="21"/>
      <c r="B77" s="8"/>
      <c r="C77" s="3" t="s">
        <v>156</v>
      </c>
      <c r="D77" s="4"/>
    </row>
    <row r="78" spans="1:4" hidden="1">
      <c r="A78" s="21"/>
      <c r="B78" s="8"/>
      <c r="C78" s="3" t="s">
        <v>156</v>
      </c>
      <c r="D78" s="4"/>
    </row>
    <row r="79" spans="1:4" hidden="1">
      <c r="A79" s="21"/>
      <c r="B79" s="8"/>
      <c r="C79" s="3" t="s">
        <v>156</v>
      </c>
      <c r="D79" s="4"/>
    </row>
    <row r="80" spans="1:4" hidden="1">
      <c r="A80" s="21"/>
      <c r="B80" s="8"/>
      <c r="C80" s="3" t="s">
        <v>156</v>
      </c>
      <c r="D80" s="4"/>
    </row>
    <row r="81" spans="1:4" hidden="1">
      <c r="A81" s="21"/>
      <c r="B81" s="8"/>
      <c r="C81" s="3" t="s">
        <v>156</v>
      </c>
      <c r="D81" s="4"/>
    </row>
    <row r="82" spans="1:4" hidden="1">
      <c r="A82" s="21"/>
      <c r="B82" s="8"/>
      <c r="C82" s="3" t="s">
        <v>156</v>
      </c>
      <c r="D82" s="4"/>
    </row>
    <row r="83" spans="1:4">
      <c r="A83" s="21"/>
      <c r="B83" s="8">
        <v>7713.7</v>
      </c>
      <c r="C83" s="3" t="s">
        <v>156</v>
      </c>
      <c r="D83" s="4" t="s">
        <v>586</v>
      </c>
    </row>
    <row r="84" spans="1:4">
      <c r="A84" s="21"/>
      <c r="B84" s="8">
        <v>36313.65</v>
      </c>
      <c r="C84" s="3" t="s">
        <v>156</v>
      </c>
      <c r="D84" s="4" t="s">
        <v>587</v>
      </c>
    </row>
    <row r="85" spans="1:4">
      <c r="A85" s="21"/>
      <c r="B85" s="8">
        <v>50507.9</v>
      </c>
      <c r="C85" s="3" t="s">
        <v>588</v>
      </c>
      <c r="D85" s="4" t="s">
        <v>589</v>
      </c>
    </row>
    <row r="86" spans="1:4">
      <c r="A86" s="21"/>
      <c r="B86" s="8"/>
      <c r="C86" s="3"/>
      <c r="D86" s="4"/>
    </row>
    <row r="87" spans="1:4" ht="13.5" thickBot="1">
      <c r="A87" s="21"/>
      <c r="B87" s="8"/>
      <c r="C87" s="3"/>
      <c r="D87" s="4"/>
    </row>
    <row r="88" spans="1:4" ht="25.5">
      <c r="A88" s="19" t="s">
        <v>7</v>
      </c>
      <c r="B88" s="25">
        <f>SUM(B89:B100)</f>
        <v>2343000</v>
      </c>
      <c r="C88" s="20"/>
      <c r="D88" s="22"/>
    </row>
    <row r="89" spans="1:4">
      <c r="A89" s="19"/>
      <c r="B89" s="68">
        <v>2343000</v>
      </c>
      <c r="C89" s="29" t="s">
        <v>217</v>
      </c>
      <c r="D89" s="72" t="s">
        <v>279</v>
      </c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19"/>
      <c r="B95" s="68"/>
      <c r="C95" s="29"/>
      <c r="D95" s="72"/>
    </row>
    <row r="96" spans="1:4" hidden="1">
      <c r="A96" s="19"/>
      <c r="B96" s="68"/>
      <c r="C96" s="29"/>
      <c r="D96" s="72"/>
    </row>
    <row r="97" spans="1:4" hidden="1">
      <c r="A97" s="19"/>
      <c r="B97" s="6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8"/>
      <c r="C100" s="29"/>
      <c r="D100" s="72"/>
    </row>
    <row r="101" spans="1:4" hidden="1">
      <c r="A101" s="21"/>
      <c r="B101" s="8"/>
      <c r="C101" s="29"/>
      <c r="D101" s="72"/>
    </row>
    <row r="102" spans="1:4" hidden="1">
      <c r="A102" s="21"/>
      <c r="B102" s="8"/>
      <c r="C102" s="29"/>
      <c r="D102" s="72"/>
    </row>
    <row r="103" spans="1:4" hidden="1">
      <c r="A103" s="21"/>
      <c r="B103" s="57"/>
      <c r="C103" s="29"/>
      <c r="D103" s="72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40"/>
    </row>
    <row r="107" spans="1:4" hidden="1">
      <c r="A107" s="21"/>
      <c r="B107" s="32"/>
      <c r="C107" s="29"/>
      <c r="D107" s="40"/>
    </row>
    <row r="108" spans="1:4" hidden="1">
      <c r="A108" s="21"/>
      <c r="B108" s="32"/>
      <c r="C108" s="29"/>
      <c r="D108" s="40"/>
    </row>
    <row r="109" spans="1:4" hidden="1">
      <c r="A109" s="21"/>
      <c r="B109" s="32"/>
      <c r="C109" s="29"/>
      <c r="D109" s="58"/>
    </row>
    <row r="110" spans="1:4" hidden="1">
      <c r="A110" s="21"/>
      <c r="B110" s="32"/>
      <c r="C110" s="29"/>
      <c r="D110" s="58"/>
    </row>
    <row r="111" spans="1:4">
      <c r="A111" s="19" t="s">
        <v>8</v>
      </c>
      <c r="B111" s="23">
        <f>SUM(B112:B113)</f>
        <v>0</v>
      </c>
      <c r="C111" s="20"/>
      <c r="D111" s="22"/>
    </row>
    <row r="112" spans="1:4">
      <c r="A112" s="21" t="s">
        <v>9</v>
      </c>
      <c r="B112" s="8"/>
      <c r="C112" s="29"/>
      <c r="D112" s="40"/>
    </row>
    <row r="113" spans="1:4">
      <c r="A113" s="21"/>
      <c r="B113" s="8"/>
      <c r="C113" s="6"/>
      <c r="D113" s="9"/>
    </row>
    <row r="114" spans="1:4" ht="51">
      <c r="A114" s="19" t="s">
        <v>10</v>
      </c>
      <c r="B114" s="23">
        <f>B115+B116+B117+B118</f>
        <v>0</v>
      </c>
      <c r="C114" s="20"/>
      <c r="D114" s="22"/>
    </row>
    <row r="115" spans="1:4" hidden="1">
      <c r="A115" s="21"/>
      <c r="B115" s="8"/>
      <c r="C115" s="3"/>
      <c r="D115" s="7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7"/>
    </row>
    <row r="118" spans="1:4" hidden="1">
      <c r="A118" s="21"/>
      <c r="B118" s="8"/>
      <c r="C118" s="29"/>
      <c r="D118" s="56"/>
    </row>
    <row r="119" spans="1:4" hidden="1">
      <c r="A119" s="21"/>
      <c r="B119" s="8"/>
      <c r="C119" s="29"/>
      <c r="D119" s="56"/>
    </row>
    <row r="120" spans="1:4" hidden="1">
      <c r="A120" s="21"/>
      <c r="B120" s="8"/>
      <c r="C120" s="3"/>
      <c r="D120" s="56"/>
    </row>
    <row r="121" spans="1:4" hidden="1">
      <c r="A121" s="21"/>
      <c r="B121" s="8"/>
      <c r="C121" s="3"/>
      <c r="D121" s="56"/>
    </row>
    <row r="122" spans="1:4" hidden="1">
      <c r="A122" s="21"/>
      <c r="B122" s="8"/>
      <c r="C122" s="3"/>
      <c r="D122" s="7"/>
    </row>
    <row r="123" spans="1:4" hidden="1">
      <c r="A123" s="21"/>
      <c r="B123" s="8"/>
      <c r="C123" s="3"/>
      <c r="D123" s="7"/>
    </row>
    <row r="124" spans="1:4" hidden="1">
      <c r="A124" s="21"/>
      <c r="B124" s="8"/>
      <c r="C124" s="3"/>
      <c r="D124" s="7"/>
    </row>
    <row r="125" spans="1:4" ht="38.25">
      <c r="A125" s="19" t="s">
        <v>11</v>
      </c>
      <c r="B125" s="23"/>
      <c r="C125" s="20"/>
      <c r="D125" s="22"/>
    </row>
    <row r="126" spans="1:4" ht="25.5">
      <c r="A126" s="21" t="s">
        <v>12</v>
      </c>
      <c r="B126" s="23">
        <f>B127+B128+B129+B130</f>
        <v>0</v>
      </c>
      <c r="C126" s="20"/>
      <c r="D126" s="22"/>
    </row>
    <row r="127" spans="1:4">
      <c r="A127" s="21" t="s">
        <v>27</v>
      </c>
      <c r="B127" s="8"/>
      <c r="C127" s="3"/>
      <c r="D127" s="7"/>
    </row>
    <row r="128" spans="1:4" hidden="1">
      <c r="A128" s="59"/>
      <c r="B128" s="8"/>
      <c r="C128" s="29"/>
      <c r="D128" s="56"/>
    </row>
    <row r="129" spans="1:4" hidden="1">
      <c r="A129" s="44"/>
      <c r="B129" s="8"/>
      <c r="C129" s="3"/>
      <c r="D129" s="7"/>
    </row>
    <row r="130" spans="1:4" hidden="1">
      <c r="A130" s="21"/>
      <c r="B130" s="8"/>
      <c r="C130" s="29"/>
      <c r="D130" s="56"/>
    </row>
    <row r="131" spans="1:4" hidden="1">
      <c r="A131" s="61"/>
      <c r="B131" s="8"/>
      <c r="C131" s="29"/>
      <c r="D131" s="56"/>
    </row>
    <row r="132" spans="1:4" hidden="1">
      <c r="A132" s="61"/>
      <c r="B132" s="46"/>
      <c r="C132" s="45"/>
      <c r="D132" s="62"/>
    </row>
    <row r="133" spans="1:4" hidden="1">
      <c r="A133" s="61"/>
      <c r="B133" s="46"/>
      <c r="C133" s="45"/>
      <c r="D133" s="62"/>
    </row>
    <row r="134" spans="1:4" hidden="1">
      <c r="A134" s="61"/>
      <c r="B134" s="46"/>
      <c r="C134" s="45"/>
      <c r="D134" s="62"/>
    </row>
    <row r="135" spans="1:4" hidden="1">
      <c r="A135" s="61"/>
      <c r="B135" s="46"/>
      <c r="C135" s="45"/>
      <c r="D135" s="62"/>
    </row>
    <row r="136" spans="1:4" hidden="1">
      <c r="A136" s="21"/>
      <c r="B136" s="46"/>
      <c r="C136" s="47"/>
      <c r="D136" s="63"/>
    </row>
    <row r="137" spans="1:4" hidden="1">
      <c r="A137" s="21"/>
      <c r="B137" s="46"/>
      <c r="C137" s="42"/>
      <c r="D137" s="63"/>
    </row>
    <row r="138" spans="1:4" hidden="1">
      <c r="A138" s="21"/>
      <c r="B138" s="48"/>
      <c r="C138" s="47"/>
      <c r="D138" s="63"/>
    </row>
    <row r="139" spans="1:4" hidden="1">
      <c r="A139" s="21"/>
      <c r="B139" s="49"/>
      <c r="C139" s="50"/>
      <c r="D139" s="64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52"/>
      <c r="D148" s="65"/>
    </row>
    <row r="149" spans="1:4" hidden="1">
      <c r="A149" s="21"/>
      <c r="B149" s="51"/>
      <c r="C149" s="52"/>
      <c r="D149" s="65"/>
    </row>
    <row r="150" spans="1:4" hidden="1">
      <c r="A150" s="21"/>
      <c r="B150" s="51"/>
      <c r="C150" s="52"/>
      <c r="D150" s="65"/>
    </row>
    <row r="151" spans="1:4" hidden="1">
      <c r="A151" s="21"/>
      <c r="B151" s="51"/>
      <c r="C151" s="30"/>
      <c r="D151" s="65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t="15" hidden="1">
      <c r="A156" s="21"/>
      <c r="B156" s="51"/>
      <c r="C156" s="30"/>
      <c r="D156" s="66"/>
    </row>
    <row r="157" spans="1:4" ht="15" hidden="1">
      <c r="A157" s="21"/>
      <c r="B157" s="51"/>
      <c r="C157" s="30"/>
      <c r="D157" s="66"/>
    </row>
    <row r="158" spans="1:4" ht="15" hidden="1">
      <c r="A158" s="21"/>
      <c r="B158" s="51"/>
      <c r="C158" s="30"/>
      <c r="D158" s="66"/>
    </row>
    <row r="159" spans="1:4" hidden="1">
      <c r="A159" s="53"/>
      <c r="B159" s="43"/>
      <c r="C159" s="54"/>
      <c r="D159" s="67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62"/>
    </row>
    <row r="163" spans="1:4" ht="15" hidden="1">
      <c r="A163" s="33"/>
      <c r="B163" s="41"/>
      <c r="C163" s="30"/>
      <c r="D163" s="62"/>
    </row>
    <row r="164" spans="1:4" ht="15" hidden="1">
      <c r="A164" s="33"/>
      <c r="B164" s="41"/>
      <c r="C164" s="30"/>
      <c r="D164" s="62"/>
    </row>
    <row r="165" spans="1:4" ht="15" hidden="1">
      <c r="A165" s="33"/>
      <c r="B165" s="41"/>
      <c r="C165" s="30"/>
      <c r="D165" s="97"/>
    </row>
    <row r="166" spans="1:4" ht="15" hidden="1">
      <c r="A166" s="33"/>
      <c r="B166" s="41"/>
      <c r="C166" s="30"/>
      <c r="D166" s="97"/>
    </row>
    <row r="167" spans="1:4" ht="15" hidden="1">
      <c r="A167" s="33"/>
      <c r="B167" s="41"/>
      <c r="C167" s="30"/>
      <c r="D167" s="96"/>
    </row>
    <row r="168" spans="1:4" ht="15" hidden="1">
      <c r="A168" s="33"/>
      <c r="B168" s="41"/>
      <c r="C168" s="30"/>
      <c r="D168" s="62"/>
    </row>
    <row r="169" spans="1:4" ht="15" hidden="1">
      <c r="A169" s="33"/>
      <c r="B169" s="41"/>
      <c r="C169" s="30"/>
      <c r="D169" s="62"/>
    </row>
    <row r="170" spans="1:4">
      <c r="A170" s="21" t="s">
        <v>13</v>
      </c>
      <c r="B170" s="8">
        <f>B171+B172+B173</f>
        <v>0</v>
      </c>
      <c r="C170" s="3"/>
      <c r="D170" s="4"/>
    </row>
    <row r="171" spans="1:4">
      <c r="A171" s="21"/>
      <c r="B171" s="8"/>
      <c r="C171" s="3"/>
      <c r="D171" s="4"/>
    </row>
    <row r="172" spans="1:4">
      <c r="A172" s="18"/>
      <c r="B172" s="8"/>
      <c r="C172" s="3"/>
      <c r="D172" s="4"/>
    </row>
    <row r="173" spans="1:4">
      <c r="A173" s="60"/>
      <c r="B173" s="8"/>
      <c r="C173" s="3"/>
      <c r="D173" s="4"/>
    </row>
    <row r="174" spans="1:4" ht="13.5" thickBot="1">
      <c r="A174" s="37" t="s">
        <v>14</v>
      </c>
      <c r="B174" s="69">
        <f>+B7+B13+B88+B111+B114+B125+B170</f>
        <v>3795408.2800000003</v>
      </c>
      <c r="C174" s="38"/>
      <c r="D174" s="39"/>
    </row>
    <row r="175" spans="1:4">
      <c r="A175" s="10"/>
      <c r="B175" s="10"/>
      <c r="C175" s="10"/>
      <c r="D175" s="10"/>
    </row>
  </sheetData>
  <mergeCells count="2">
    <mergeCell ref="A4:D4"/>
    <mergeCell ref="A5:D5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578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 ht="13.5" thickBot="1">
      <c r="A13" s="19" t="s">
        <v>6</v>
      </c>
      <c r="B13" s="25">
        <f>SUM(B14:B29)</f>
        <v>0</v>
      </c>
      <c r="C13" s="20"/>
      <c r="D13" s="55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58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SUM(B86:B97)</f>
        <v>206000</v>
      </c>
      <c r="C85" s="20"/>
      <c r="D85" s="22"/>
    </row>
    <row r="86" spans="1:4">
      <c r="A86" s="19"/>
      <c r="B86" s="68">
        <v>206000</v>
      </c>
      <c r="C86" s="29" t="s">
        <v>217</v>
      </c>
      <c r="D86" s="72" t="s">
        <v>579</v>
      </c>
    </row>
    <row r="87" spans="1:4" hidden="1">
      <c r="A87" s="19"/>
      <c r="B87" s="68"/>
      <c r="C87" s="29"/>
      <c r="D87" s="7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206000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575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1118.94</v>
      </c>
      <c r="C13" s="20"/>
      <c r="D13" s="55"/>
    </row>
    <row r="14" spans="1:4">
      <c r="A14" s="21"/>
      <c r="B14" s="8">
        <v>101.88</v>
      </c>
      <c r="C14" s="83" t="s">
        <v>296</v>
      </c>
      <c r="D14" s="58" t="s">
        <v>576</v>
      </c>
    </row>
    <row r="15" spans="1:4" ht="13.5" thickBot="1">
      <c r="A15" s="21"/>
      <c r="B15" s="8">
        <v>1017.06</v>
      </c>
      <c r="C15" s="83" t="s">
        <v>296</v>
      </c>
      <c r="D15" s="58" t="s">
        <v>577</v>
      </c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58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SUM(B86:B97)</f>
        <v>0</v>
      </c>
      <c r="C85" s="20"/>
      <c r="D85" s="22"/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1118.94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573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0</v>
      </c>
      <c r="C13" s="20"/>
      <c r="D13" s="55"/>
    </row>
    <row r="14" spans="1:4" ht="13.5" thickBot="1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83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58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SUM(B86:B97)</f>
        <v>129436000</v>
      </c>
      <c r="C85" s="20"/>
      <c r="D85" s="22"/>
    </row>
    <row r="86" spans="1:4">
      <c r="A86" s="19"/>
      <c r="B86" s="68">
        <v>113377000</v>
      </c>
      <c r="C86" s="29" t="s">
        <v>217</v>
      </c>
      <c r="D86" s="72" t="s">
        <v>574</v>
      </c>
    </row>
    <row r="87" spans="1:4">
      <c r="A87" s="19"/>
      <c r="B87" s="68">
        <v>15743000</v>
      </c>
      <c r="C87" s="29" t="s">
        <v>217</v>
      </c>
      <c r="D87" s="72" t="s">
        <v>574</v>
      </c>
    </row>
    <row r="88" spans="1:4">
      <c r="A88" s="19"/>
      <c r="B88" s="68">
        <v>316000</v>
      </c>
      <c r="C88" s="29" t="s">
        <v>217</v>
      </c>
      <c r="D88" s="72" t="s">
        <v>279</v>
      </c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129436000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1"/>
  <sheetViews>
    <sheetView workbookViewId="0">
      <selection activeCell="E5" sqref="E5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22.5">
      <c r="A1" s="10"/>
      <c r="B1" s="13" t="s">
        <v>15</v>
      </c>
      <c r="C1" s="31"/>
      <c r="D1" s="31"/>
    </row>
    <row r="2" spans="1:4">
      <c r="A2" s="10"/>
      <c r="B2" s="10"/>
      <c r="C2" s="10"/>
      <c r="D2" s="10"/>
    </row>
    <row r="3" spans="1:4">
      <c r="A3" s="265" t="s">
        <v>0</v>
      </c>
      <c r="B3" s="265"/>
      <c r="C3" s="265"/>
      <c r="D3" s="265"/>
    </row>
    <row r="4" spans="1:4" ht="13.5" thickBot="1">
      <c r="A4" s="265" t="s">
        <v>572</v>
      </c>
      <c r="B4" s="265"/>
      <c r="C4" s="265"/>
      <c r="D4" s="265"/>
    </row>
    <row r="5" spans="1:4" ht="26.25" thickBot="1">
      <c r="A5" s="15" t="s">
        <v>1</v>
      </c>
      <c r="B5" s="28" t="s">
        <v>23</v>
      </c>
      <c r="C5" s="16" t="s">
        <v>2</v>
      </c>
      <c r="D5" s="17" t="s">
        <v>3</v>
      </c>
    </row>
    <row r="6" spans="1:4">
      <c r="A6" s="24" t="s">
        <v>5</v>
      </c>
      <c r="B6" s="25">
        <f>SUM(B7:B11)</f>
        <v>0</v>
      </c>
      <c r="C6" s="26"/>
      <c r="D6" s="27"/>
    </row>
    <row r="7" spans="1:4">
      <c r="A7" s="21" t="s">
        <v>4</v>
      </c>
      <c r="B7" s="8"/>
      <c r="C7" s="3"/>
      <c r="D7" s="4"/>
    </row>
    <row r="8" spans="1:4" ht="13.5" thickBot="1">
      <c r="A8" s="21" t="s">
        <v>4</v>
      </c>
      <c r="B8" s="8"/>
      <c r="C8" s="3"/>
      <c r="D8" s="4"/>
    </row>
    <row r="9" spans="1:4" hidden="1">
      <c r="A9" s="21"/>
      <c r="B9" s="8"/>
      <c r="C9" s="3"/>
      <c r="D9" s="4"/>
    </row>
    <row r="10" spans="1:4" hidden="1">
      <c r="A10" s="21"/>
      <c r="B10" s="8"/>
      <c r="C10" s="3"/>
      <c r="D10" s="4"/>
    </row>
    <row r="11" spans="1:4" ht="13.5" hidden="1" thickBot="1">
      <c r="A11" s="21"/>
      <c r="B11" s="8"/>
      <c r="C11" s="3"/>
      <c r="D11" s="4"/>
    </row>
    <row r="12" spans="1:4">
      <c r="A12" s="19" t="s">
        <v>6</v>
      </c>
      <c r="B12" s="25">
        <f>SUM(B13:B28)</f>
        <v>0</v>
      </c>
      <c r="C12" s="20"/>
      <c r="D12" s="55"/>
    </row>
    <row r="13" spans="1:4" ht="13.5" thickBot="1">
      <c r="A13" s="21" t="s">
        <v>21</v>
      </c>
      <c r="B13" s="8"/>
      <c r="C13" s="83"/>
      <c r="D13" s="58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83"/>
      <c r="D16" s="58"/>
    </row>
    <row r="17" spans="1:4" hidden="1">
      <c r="A17" s="21"/>
      <c r="B17" s="8"/>
      <c r="C17" s="29"/>
      <c r="D17" s="58"/>
    </row>
    <row r="18" spans="1:4" hidden="1">
      <c r="A18" s="21"/>
      <c r="B18" s="8"/>
      <c r="C18" s="3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t="13.5" hidden="1" thickBot="1">
      <c r="A83" s="21"/>
      <c r="B83" s="8"/>
      <c r="C83" s="3"/>
      <c r="D83" s="4"/>
    </row>
    <row r="84" spans="1:4" ht="25.5">
      <c r="A84" s="19" t="s">
        <v>7</v>
      </c>
      <c r="B84" s="25">
        <f>SUM(B85:B96)</f>
        <v>140000</v>
      </c>
      <c r="C84" s="20"/>
      <c r="D84" s="22"/>
    </row>
    <row r="85" spans="1:4">
      <c r="A85" s="19"/>
      <c r="B85" s="68">
        <v>140000</v>
      </c>
      <c r="C85" s="29" t="s">
        <v>217</v>
      </c>
      <c r="D85" s="72" t="s">
        <v>279</v>
      </c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21"/>
      <c r="B94" s="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57"/>
      <c r="C99" s="29"/>
      <c r="D99" s="72"/>
    </row>
    <row r="100" spans="1:4" hidden="1">
      <c r="A100" s="21"/>
      <c r="B100" s="32"/>
      <c r="C100" s="29"/>
      <c r="D100" s="40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58"/>
    </row>
    <row r="106" spans="1:4" hidden="1">
      <c r="A106" s="21"/>
      <c r="B106" s="32"/>
      <c r="C106" s="29"/>
      <c r="D106" s="58"/>
    </row>
    <row r="107" spans="1:4">
      <c r="A107" s="19" t="s">
        <v>8</v>
      </c>
      <c r="B107" s="23">
        <f>SUM(B108:B109)</f>
        <v>0</v>
      </c>
      <c r="C107" s="20"/>
      <c r="D107" s="22"/>
    </row>
    <row r="108" spans="1:4">
      <c r="A108" s="21" t="s">
        <v>9</v>
      </c>
      <c r="B108" s="8"/>
      <c r="C108" s="29"/>
      <c r="D108" s="40"/>
    </row>
    <row r="109" spans="1:4">
      <c r="A109" s="21"/>
      <c r="B109" s="8"/>
      <c r="C109" s="6"/>
      <c r="D109" s="9"/>
    </row>
    <row r="110" spans="1:4" ht="51">
      <c r="A110" s="19" t="s">
        <v>10</v>
      </c>
      <c r="B110" s="23">
        <f>B111+B112+B113+B114</f>
        <v>0</v>
      </c>
      <c r="C110" s="20"/>
      <c r="D110" s="22"/>
    </row>
    <row r="111" spans="1:4" hidden="1">
      <c r="A111" s="21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21"/>
      <c r="B113" s="8"/>
      <c r="C113" s="3"/>
      <c r="D113" s="7"/>
    </row>
    <row r="114" spans="1:4" hidden="1">
      <c r="A114" s="21"/>
      <c r="B114" s="8"/>
      <c r="C114" s="29"/>
      <c r="D114" s="56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3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7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t="38.25">
      <c r="A121" s="19" t="s">
        <v>11</v>
      </c>
      <c r="B121" s="23"/>
      <c r="C121" s="20"/>
      <c r="D121" s="22"/>
    </row>
    <row r="122" spans="1:4" ht="25.5">
      <c r="A122" s="21" t="s">
        <v>12</v>
      </c>
      <c r="B122" s="23">
        <f>B123+B124+B125+B126</f>
        <v>0</v>
      </c>
      <c r="C122" s="20"/>
      <c r="D122" s="22"/>
    </row>
    <row r="123" spans="1:4">
      <c r="A123" s="21" t="s">
        <v>27</v>
      </c>
      <c r="B123" s="8"/>
      <c r="C123" s="3"/>
      <c r="D123" s="7"/>
    </row>
    <row r="124" spans="1:4" hidden="1">
      <c r="A124" s="59"/>
      <c r="B124" s="8"/>
      <c r="C124" s="29"/>
      <c r="D124" s="56"/>
    </row>
    <row r="125" spans="1:4" hidden="1">
      <c r="A125" s="44"/>
      <c r="B125" s="8"/>
      <c r="C125" s="3"/>
      <c r="D125" s="7"/>
    </row>
    <row r="126" spans="1:4" hidden="1">
      <c r="A126" s="21"/>
      <c r="B126" s="8"/>
      <c r="C126" s="29"/>
      <c r="D126" s="56"/>
    </row>
    <row r="127" spans="1:4" hidden="1">
      <c r="A127" s="61"/>
      <c r="B127" s="8"/>
      <c r="C127" s="29"/>
      <c r="D127" s="56"/>
    </row>
    <row r="128" spans="1:4" hidden="1">
      <c r="A128" s="61"/>
      <c r="B128" s="46"/>
      <c r="C128" s="45"/>
      <c r="D128" s="62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21"/>
      <c r="B132" s="46"/>
      <c r="C132" s="47"/>
      <c r="D132" s="63"/>
    </row>
    <row r="133" spans="1:4" hidden="1">
      <c r="A133" s="21"/>
      <c r="B133" s="46"/>
      <c r="C133" s="42"/>
      <c r="D133" s="63"/>
    </row>
    <row r="134" spans="1:4" hidden="1">
      <c r="A134" s="21"/>
      <c r="B134" s="48"/>
      <c r="C134" s="47"/>
      <c r="D134" s="63"/>
    </row>
    <row r="135" spans="1:4" hidden="1">
      <c r="A135" s="21"/>
      <c r="B135" s="49"/>
      <c r="C135" s="50"/>
      <c r="D135" s="64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30"/>
      <c r="D147" s="65"/>
    </row>
    <row r="148" spans="1:4" ht="15" hidden="1">
      <c r="A148" s="21"/>
      <c r="B148" s="51"/>
      <c r="C148" s="30"/>
      <c r="D148" s="66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idden="1">
      <c r="A155" s="53"/>
      <c r="B155" s="43"/>
      <c r="C155" s="54"/>
      <c r="D155" s="67"/>
    </row>
    <row r="156" spans="1:4" ht="15" hidden="1">
      <c r="A156" s="33"/>
      <c r="B156" s="41"/>
      <c r="C156" s="30"/>
      <c r="D156" s="62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97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6"/>
    </row>
    <row r="164" spans="1:4" ht="15" hidden="1">
      <c r="A164" s="33"/>
      <c r="B164" s="41"/>
      <c r="C164" s="30"/>
      <c r="D164" s="62"/>
    </row>
    <row r="165" spans="1:4" ht="15" hidden="1">
      <c r="A165" s="33"/>
      <c r="B165" s="41"/>
      <c r="C165" s="30"/>
      <c r="D165" s="62"/>
    </row>
    <row r="166" spans="1:4">
      <c r="A166" s="21" t="s">
        <v>13</v>
      </c>
      <c r="B166" s="8">
        <f>B167+B168+B169</f>
        <v>0</v>
      </c>
      <c r="C166" s="3"/>
      <c r="D166" s="4"/>
    </row>
    <row r="167" spans="1:4">
      <c r="A167" s="21"/>
      <c r="B167" s="8"/>
      <c r="C167" s="3"/>
      <c r="D167" s="4"/>
    </row>
    <row r="168" spans="1:4">
      <c r="A168" s="18"/>
      <c r="B168" s="8"/>
      <c r="C168" s="3"/>
      <c r="D168" s="4"/>
    </row>
    <row r="169" spans="1:4">
      <c r="A169" s="60"/>
      <c r="B169" s="8"/>
      <c r="C169" s="3"/>
      <c r="D169" s="4"/>
    </row>
    <row r="170" spans="1:4" ht="13.5" thickBot="1">
      <c r="A170" s="37" t="s">
        <v>14</v>
      </c>
      <c r="B170" s="69">
        <f>+B6+B12+B84+B107+B110+B121+B166</f>
        <v>140000</v>
      </c>
      <c r="C170" s="38"/>
      <c r="D170" s="39"/>
    </row>
    <row r="171" spans="1:4">
      <c r="A171" s="10"/>
      <c r="B171" s="10"/>
      <c r="C171" s="10"/>
      <c r="D171" s="10"/>
    </row>
  </sheetData>
  <mergeCells count="2">
    <mergeCell ref="A3:D3"/>
    <mergeCell ref="A4:D4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1"/>
  <sheetViews>
    <sheetView workbookViewId="0">
      <selection activeCell="E5" sqref="E5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22.5">
      <c r="A1" s="10"/>
      <c r="B1" s="13" t="s">
        <v>15</v>
      </c>
      <c r="C1" s="31"/>
      <c r="D1" s="31"/>
    </row>
    <row r="2" spans="1:4">
      <c r="A2" s="10"/>
      <c r="B2" s="10"/>
      <c r="C2" s="10"/>
      <c r="D2" s="10"/>
    </row>
    <row r="3" spans="1:4">
      <c r="A3" s="265" t="s">
        <v>0</v>
      </c>
      <c r="B3" s="265"/>
      <c r="C3" s="265"/>
      <c r="D3" s="265"/>
    </row>
    <row r="4" spans="1:4" ht="13.5" thickBot="1">
      <c r="A4" s="265" t="s">
        <v>571</v>
      </c>
      <c r="B4" s="265"/>
      <c r="C4" s="265"/>
      <c r="D4" s="265"/>
    </row>
    <row r="5" spans="1:4" ht="26.25" thickBot="1">
      <c r="A5" s="15" t="s">
        <v>1</v>
      </c>
      <c r="B5" s="28" t="s">
        <v>23</v>
      </c>
      <c r="C5" s="16" t="s">
        <v>2</v>
      </c>
      <c r="D5" s="17" t="s">
        <v>3</v>
      </c>
    </row>
    <row r="6" spans="1:4">
      <c r="A6" s="24" t="s">
        <v>5</v>
      </c>
      <c r="B6" s="25">
        <f>SUM(B7:B11)</f>
        <v>0</v>
      </c>
      <c r="C6" s="26"/>
      <c r="D6" s="27"/>
    </row>
    <row r="7" spans="1:4">
      <c r="A7" s="21" t="s">
        <v>4</v>
      </c>
      <c r="B7" s="8"/>
      <c r="C7" s="3"/>
      <c r="D7" s="4"/>
    </row>
    <row r="8" spans="1:4" ht="13.5" thickBot="1">
      <c r="A8" s="21" t="s">
        <v>4</v>
      </c>
      <c r="B8" s="8"/>
      <c r="C8" s="3"/>
      <c r="D8" s="4"/>
    </row>
    <row r="9" spans="1:4" hidden="1">
      <c r="A9" s="21"/>
      <c r="B9" s="8"/>
      <c r="C9" s="3"/>
      <c r="D9" s="4"/>
    </row>
    <row r="10" spans="1:4" hidden="1">
      <c r="A10" s="21"/>
      <c r="B10" s="8"/>
      <c r="C10" s="3"/>
      <c r="D10" s="4"/>
    </row>
    <row r="11" spans="1:4" ht="13.5" hidden="1" thickBot="1">
      <c r="A11" s="21"/>
      <c r="B11" s="8"/>
      <c r="C11" s="3"/>
      <c r="D11" s="4"/>
    </row>
    <row r="12" spans="1:4">
      <c r="A12" s="19" t="s">
        <v>6</v>
      </c>
      <c r="B12" s="25">
        <f>SUM(B13:B28)</f>
        <v>0</v>
      </c>
      <c r="C12" s="20"/>
      <c r="D12" s="55"/>
    </row>
    <row r="13" spans="1:4" ht="13.5" thickBot="1">
      <c r="A13" s="21" t="s">
        <v>21</v>
      </c>
      <c r="B13" s="8"/>
      <c r="C13" s="83"/>
      <c r="D13" s="58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29"/>
      <c r="D17" s="58"/>
    </row>
    <row r="18" spans="1:4" hidden="1">
      <c r="A18" s="21"/>
      <c r="B18" s="8"/>
      <c r="C18" s="3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t="13.5" hidden="1" thickBot="1">
      <c r="A83" s="21"/>
      <c r="B83" s="8"/>
      <c r="C83" s="3"/>
      <c r="D83" s="4"/>
    </row>
    <row r="84" spans="1:4" ht="25.5">
      <c r="A84" s="19" t="s">
        <v>7</v>
      </c>
      <c r="B84" s="25">
        <f>SUM(B85:B96)</f>
        <v>298000</v>
      </c>
      <c r="C84" s="20"/>
      <c r="D84" s="22"/>
    </row>
    <row r="85" spans="1:4">
      <c r="A85" s="19"/>
      <c r="B85" s="68">
        <v>298000</v>
      </c>
      <c r="C85" s="29" t="s">
        <v>217</v>
      </c>
      <c r="D85" s="72" t="s">
        <v>279</v>
      </c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21"/>
      <c r="B94" s="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57"/>
      <c r="C99" s="29"/>
      <c r="D99" s="72"/>
    </row>
    <row r="100" spans="1:4" hidden="1">
      <c r="A100" s="21"/>
      <c r="B100" s="32"/>
      <c r="C100" s="29"/>
      <c r="D100" s="40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58"/>
    </row>
    <row r="106" spans="1:4" hidden="1">
      <c r="A106" s="21"/>
      <c r="B106" s="32"/>
      <c r="C106" s="29"/>
      <c r="D106" s="58"/>
    </row>
    <row r="107" spans="1:4">
      <c r="A107" s="19" t="s">
        <v>8</v>
      </c>
      <c r="B107" s="23">
        <f>SUM(B108:B109)</f>
        <v>0</v>
      </c>
      <c r="C107" s="20"/>
      <c r="D107" s="22"/>
    </row>
    <row r="108" spans="1:4">
      <c r="A108" s="21" t="s">
        <v>9</v>
      </c>
      <c r="B108" s="8"/>
      <c r="C108" s="29"/>
      <c r="D108" s="40"/>
    </row>
    <row r="109" spans="1:4">
      <c r="A109" s="21"/>
      <c r="B109" s="8"/>
      <c r="C109" s="6"/>
      <c r="D109" s="9"/>
    </row>
    <row r="110" spans="1:4" ht="51">
      <c r="A110" s="19" t="s">
        <v>10</v>
      </c>
      <c r="B110" s="23">
        <f>B111+B112+B113+B114</f>
        <v>0</v>
      </c>
      <c r="C110" s="20"/>
      <c r="D110" s="22"/>
    </row>
    <row r="111" spans="1:4" hidden="1">
      <c r="A111" s="21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21"/>
      <c r="B113" s="8"/>
      <c r="C113" s="3"/>
      <c r="D113" s="7"/>
    </row>
    <row r="114" spans="1:4" hidden="1">
      <c r="A114" s="21"/>
      <c r="B114" s="8"/>
      <c r="C114" s="29"/>
      <c r="D114" s="56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3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7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t="38.25">
      <c r="A121" s="19" t="s">
        <v>11</v>
      </c>
      <c r="B121" s="23"/>
      <c r="C121" s="20"/>
      <c r="D121" s="22"/>
    </row>
    <row r="122" spans="1:4" ht="25.5">
      <c r="A122" s="21" t="s">
        <v>12</v>
      </c>
      <c r="B122" s="23">
        <f>B123+B124+B125+B126</f>
        <v>0</v>
      </c>
      <c r="C122" s="20"/>
      <c r="D122" s="22"/>
    </row>
    <row r="123" spans="1:4">
      <c r="A123" s="21" t="s">
        <v>27</v>
      </c>
      <c r="B123" s="8"/>
      <c r="C123" s="3"/>
      <c r="D123" s="7"/>
    </row>
    <row r="124" spans="1:4" hidden="1">
      <c r="A124" s="59"/>
      <c r="B124" s="8"/>
      <c r="C124" s="29"/>
      <c r="D124" s="56"/>
    </row>
    <row r="125" spans="1:4" hidden="1">
      <c r="A125" s="44"/>
      <c r="B125" s="8"/>
      <c r="C125" s="3"/>
      <c r="D125" s="7"/>
    </row>
    <row r="126" spans="1:4" hidden="1">
      <c r="A126" s="21"/>
      <c r="B126" s="8"/>
      <c r="C126" s="29"/>
      <c r="D126" s="56"/>
    </row>
    <row r="127" spans="1:4" hidden="1">
      <c r="A127" s="61"/>
      <c r="B127" s="8"/>
      <c r="C127" s="29"/>
      <c r="D127" s="56"/>
    </row>
    <row r="128" spans="1:4" hidden="1">
      <c r="A128" s="61"/>
      <c r="B128" s="46"/>
      <c r="C128" s="45"/>
      <c r="D128" s="62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21"/>
      <c r="B132" s="46"/>
      <c r="C132" s="47"/>
      <c r="D132" s="63"/>
    </row>
    <row r="133" spans="1:4" hidden="1">
      <c r="A133" s="21"/>
      <c r="B133" s="46"/>
      <c r="C133" s="42"/>
      <c r="D133" s="63"/>
    </row>
    <row r="134" spans="1:4" hidden="1">
      <c r="A134" s="21"/>
      <c r="B134" s="48"/>
      <c r="C134" s="47"/>
      <c r="D134" s="63"/>
    </row>
    <row r="135" spans="1:4" hidden="1">
      <c r="A135" s="21"/>
      <c r="B135" s="49"/>
      <c r="C135" s="50"/>
      <c r="D135" s="64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30"/>
      <c r="D147" s="65"/>
    </row>
    <row r="148" spans="1:4" ht="15" hidden="1">
      <c r="A148" s="21"/>
      <c r="B148" s="51"/>
      <c r="C148" s="30"/>
      <c r="D148" s="66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idden="1">
      <c r="A155" s="53"/>
      <c r="B155" s="43"/>
      <c r="C155" s="54"/>
      <c r="D155" s="67"/>
    </row>
    <row r="156" spans="1:4" ht="15" hidden="1">
      <c r="A156" s="33"/>
      <c r="B156" s="41"/>
      <c r="C156" s="30"/>
      <c r="D156" s="62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97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6"/>
    </row>
    <row r="164" spans="1:4" ht="15" hidden="1">
      <c r="A164" s="33"/>
      <c r="B164" s="41"/>
      <c r="C164" s="30"/>
      <c r="D164" s="62"/>
    </row>
    <row r="165" spans="1:4" ht="15" hidden="1">
      <c r="A165" s="33"/>
      <c r="B165" s="41"/>
      <c r="C165" s="30"/>
      <c r="D165" s="62"/>
    </row>
    <row r="166" spans="1:4">
      <c r="A166" s="21" t="s">
        <v>13</v>
      </c>
      <c r="B166" s="8">
        <f>B167+B168+B169</f>
        <v>0</v>
      </c>
      <c r="C166" s="3"/>
      <c r="D166" s="4"/>
    </row>
    <row r="167" spans="1:4">
      <c r="A167" s="21"/>
      <c r="B167" s="8"/>
      <c r="C167" s="3"/>
      <c r="D167" s="4"/>
    </row>
    <row r="168" spans="1:4">
      <c r="A168" s="18"/>
      <c r="B168" s="8"/>
      <c r="C168" s="3"/>
      <c r="D168" s="4"/>
    </row>
    <row r="169" spans="1:4">
      <c r="A169" s="60"/>
      <c r="B169" s="8"/>
      <c r="C169" s="3"/>
      <c r="D169" s="4"/>
    </row>
    <row r="170" spans="1:4" ht="13.5" thickBot="1">
      <c r="A170" s="37" t="s">
        <v>14</v>
      </c>
      <c r="B170" s="69">
        <f>+B6+B12+B84+B107+B110+B121+B166</f>
        <v>298000</v>
      </c>
      <c r="C170" s="38"/>
      <c r="D170" s="39"/>
    </row>
    <row r="171" spans="1:4">
      <c r="A171" s="10"/>
      <c r="B171" s="10"/>
      <c r="C171" s="10"/>
      <c r="D171" s="10"/>
    </row>
  </sheetData>
  <mergeCells count="2">
    <mergeCell ref="A3:D3"/>
    <mergeCell ref="A4:D4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1"/>
  <sheetViews>
    <sheetView workbookViewId="0">
      <selection activeCell="D171" sqref="A1:D171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22.5">
      <c r="A1" s="10"/>
      <c r="B1" s="13" t="s">
        <v>15</v>
      </c>
      <c r="C1" s="31"/>
      <c r="D1" s="31"/>
    </row>
    <row r="2" spans="1:4">
      <c r="A2" s="10"/>
      <c r="B2" s="10"/>
      <c r="C2" s="10"/>
      <c r="D2" s="10"/>
    </row>
    <row r="3" spans="1:4">
      <c r="A3" s="265" t="s">
        <v>0</v>
      </c>
      <c r="B3" s="265"/>
      <c r="C3" s="265"/>
      <c r="D3" s="265"/>
    </row>
    <row r="4" spans="1:4" ht="13.5" thickBot="1">
      <c r="A4" s="265" t="s">
        <v>571</v>
      </c>
      <c r="B4" s="265"/>
      <c r="C4" s="265"/>
      <c r="D4" s="265"/>
    </row>
    <row r="5" spans="1:4" ht="26.25" thickBot="1">
      <c r="A5" s="15" t="s">
        <v>1</v>
      </c>
      <c r="B5" s="28" t="s">
        <v>23</v>
      </c>
      <c r="C5" s="16" t="s">
        <v>2</v>
      </c>
      <c r="D5" s="17" t="s">
        <v>3</v>
      </c>
    </row>
    <row r="6" spans="1:4">
      <c r="A6" s="24" t="s">
        <v>5</v>
      </c>
      <c r="B6" s="25">
        <f>SUM(B7:B11)</f>
        <v>0</v>
      </c>
      <c r="C6" s="26"/>
      <c r="D6" s="27"/>
    </row>
    <row r="7" spans="1:4">
      <c r="A7" s="21" t="s">
        <v>4</v>
      </c>
      <c r="B7" s="8"/>
      <c r="C7" s="3"/>
      <c r="D7" s="4"/>
    </row>
    <row r="8" spans="1:4">
      <c r="A8" s="21" t="s">
        <v>4</v>
      </c>
      <c r="B8" s="8"/>
      <c r="C8" s="3"/>
      <c r="D8" s="4"/>
    </row>
    <row r="9" spans="1:4">
      <c r="A9" s="21"/>
      <c r="B9" s="8"/>
      <c r="C9" s="3"/>
      <c r="D9" s="4"/>
    </row>
    <row r="10" spans="1:4">
      <c r="A10" s="21"/>
      <c r="B10" s="8"/>
      <c r="C10" s="3"/>
      <c r="D10" s="4"/>
    </row>
    <row r="11" spans="1:4" ht="13.5" thickBot="1">
      <c r="A11" s="21"/>
      <c r="B11" s="8"/>
      <c r="C11" s="3"/>
      <c r="D11" s="4"/>
    </row>
    <row r="12" spans="1:4">
      <c r="A12" s="19" t="s">
        <v>6</v>
      </c>
      <c r="B12" s="25">
        <f>SUM(B13:B28)</f>
        <v>0</v>
      </c>
      <c r="C12" s="20"/>
      <c r="D12" s="55"/>
    </row>
    <row r="13" spans="1:4" ht="13.5" thickBot="1">
      <c r="A13" s="21" t="s">
        <v>21</v>
      </c>
      <c r="B13" s="8"/>
      <c r="C13" s="83"/>
      <c r="D13" s="58"/>
    </row>
    <row r="14" spans="1:4" hidden="1">
      <c r="A14" s="21"/>
      <c r="B14" s="8"/>
      <c r="C14" s="83"/>
      <c r="D14" s="58"/>
    </row>
    <row r="15" spans="1:4" hidden="1">
      <c r="A15" s="21"/>
      <c r="B15" s="8"/>
      <c r="C15" s="29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29"/>
      <c r="D17" s="58"/>
    </row>
    <row r="18" spans="1:4" hidden="1">
      <c r="A18" s="21"/>
      <c r="B18" s="8"/>
      <c r="C18" s="3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6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t="13.5" hidden="1" thickBot="1">
      <c r="A83" s="21"/>
      <c r="B83" s="8"/>
      <c r="C83" s="3"/>
      <c r="D83" s="4"/>
    </row>
    <row r="84" spans="1:4" ht="25.5">
      <c r="A84" s="19" t="s">
        <v>7</v>
      </c>
      <c r="B84" s="25">
        <f>SUM(B85:B96)</f>
        <v>298000</v>
      </c>
      <c r="C84" s="20"/>
      <c r="D84" s="22"/>
    </row>
    <row r="85" spans="1:4">
      <c r="A85" s="19"/>
      <c r="B85" s="68">
        <v>298000</v>
      </c>
      <c r="C85" s="29" t="s">
        <v>217</v>
      </c>
      <c r="D85" s="72" t="s">
        <v>279</v>
      </c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21"/>
      <c r="B94" s="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57"/>
      <c r="C99" s="29"/>
      <c r="D99" s="72"/>
    </row>
    <row r="100" spans="1:4" hidden="1">
      <c r="A100" s="21"/>
      <c r="B100" s="32"/>
      <c r="C100" s="29"/>
      <c r="D100" s="40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58"/>
    </row>
    <row r="106" spans="1:4" hidden="1">
      <c r="A106" s="21"/>
      <c r="B106" s="32"/>
      <c r="C106" s="29"/>
      <c r="D106" s="58"/>
    </row>
    <row r="107" spans="1:4">
      <c r="A107" s="19" t="s">
        <v>8</v>
      </c>
      <c r="B107" s="23">
        <f>SUM(B108:B109)</f>
        <v>0</v>
      </c>
      <c r="C107" s="20"/>
      <c r="D107" s="22"/>
    </row>
    <row r="108" spans="1:4">
      <c r="A108" s="21" t="s">
        <v>9</v>
      </c>
      <c r="B108" s="8"/>
      <c r="C108" s="29"/>
      <c r="D108" s="40"/>
    </row>
    <row r="109" spans="1:4">
      <c r="A109" s="21"/>
      <c r="B109" s="8"/>
      <c r="C109" s="6"/>
      <c r="D109" s="9"/>
    </row>
    <row r="110" spans="1:4" ht="51">
      <c r="A110" s="19" t="s">
        <v>10</v>
      </c>
      <c r="B110" s="23">
        <f>B111+B112+B113+B114</f>
        <v>0</v>
      </c>
      <c r="C110" s="20"/>
      <c r="D110" s="22"/>
    </row>
    <row r="111" spans="1:4" hidden="1">
      <c r="A111" s="21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21"/>
      <c r="B113" s="8"/>
      <c r="C113" s="3"/>
      <c r="D113" s="7"/>
    </row>
    <row r="114" spans="1:4" hidden="1">
      <c r="A114" s="21"/>
      <c r="B114" s="8"/>
      <c r="C114" s="29"/>
      <c r="D114" s="56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3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7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t="38.25">
      <c r="A121" s="19" t="s">
        <v>11</v>
      </c>
      <c r="B121" s="23"/>
      <c r="C121" s="20"/>
      <c r="D121" s="22"/>
    </row>
    <row r="122" spans="1:4" ht="25.5">
      <c r="A122" s="21" t="s">
        <v>12</v>
      </c>
      <c r="B122" s="23">
        <f>B123+B124+B125+B126</f>
        <v>0</v>
      </c>
      <c r="C122" s="20"/>
      <c r="D122" s="22"/>
    </row>
    <row r="123" spans="1:4">
      <c r="A123" s="21" t="s">
        <v>27</v>
      </c>
      <c r="B123" s="8"/>
      <c r="C123" s="3"/>
      <c r="D123" s="7"/>
    </row>
    <row r="124" spans="1:4" hidden="1">
      <c r="A124" s="59"/>
      <c r="B124" s="8"/>
      <c r="C124" s="29"/>
      <c r="D124" s="56"/>
    </row>
    <row r="125" spans="1:4" hidden="1">
      <c r="A125" s="44"/>
      <c r="B125" s="8"/>
      <c r="C125" s="3"/>
      <c r="D125" s="7"/>
    </row>
    <row r="126" spans="1:4" hidden="1">
      <c r="A126" s="21"/>
      <c r="B126" s="8"/>
      <c r="C126" s="29"/>
      <c r="D126" s="56"/>
    </row>
    <row r="127" spans="1:4" hidden="1">
      <c r="A127" s="61"/>
      <c r="B127" s="8"/>
      <c r="C127" s="29"/>
      <c r="D127" s="56"/>
    </row>
    <row r="128" spans="1:4" hidden="1">
      <c r="A128" s="61"/>
      <c r="B128" s="46"/>
      <c r="C128" s="45"/>
      <c r="D128" s="62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21"/>
      <c r="B132" s="46"/>
      <c r="C132" s="47"/>
      <c r="D132" s="63"/>
    </row>
    <row r="133" spans="1:4" hidden="1">
      <c r="A133" s="21"/>
      <c r="B133" s="46"/>
      <c r="C133" s="42"/>
      <c r="D133" s="63"/>
    </row>
    <row r="134" spans="1:4" hidden="1">
      <c r="A134" s="21"/>
      <c r="B134" s="48"/>
      <c r="C134" s="47"/>
      <c r="D134" s="63"/>
    </row>
    <row r="135" spans="1:4" hidden="1">
      <c r="A135" s="21"/>
      <c r="B135" s="49"/>
      <c r="C135" s="50"/>
      <c r="D135" s="64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30"/>
      <c r="D147" s="65"/>
    </row>
    <row r="148" spans="1:4" ht="15" hidden="1">
      <c r="A148" s="21"/>
      <c r="B148" s="51"/>
      <c r="C148" s="30"/>
      <c r="D148" s="66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idden="1">
      <c r="A155" s="53"/>
      <c r="B155" s="43"/>
      <c r="C155" s="54"/>
      <c r="D155" s="67"/>
    </row>
    <row r="156" spans="1:4" ht="15" hidden="1">
      <c r="A156" s="33"/>
      <c r="B156" s="41"/>
      <c r="C156" s="30"/>
      <c r="D156" s="62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97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6"/>
    </row>
    <row r="164" spans="1:4" ht="15" hidden="1">
      <c r="A164" s="33"/>
      <c r="B164" s="41"/>
      <c r="C164" s="30"/>
      <c r="D164" s="62"/>
    </row>
    <row r="165" spans="1:4" ht="15" hidden="1">
      <c r="A165" s="33"/>
      <c r="B165" s="41"/>
      <c r="C165" s="30"/>
      <c r="D165" s="62"/>
    </row>
    <row r="166" spans="1:4">
      <c r="A166" s="21" t="s">
        <v>13</v>
      </c>
      <c r="B166" s="8">
        <f>B167+B168+B169</f>
        <v>0</v>
      </c>
      <c r="C166" s="3"/>
      <c r="D166" s="4"/>
    </row>
    <row r="167" spans="1:4">
      <c r="A167" s="21"/>
      <c r="B167" s="8"/>
      <c r="C167" s="3"/>
      <c r="D167" s="4"/>
    </row>
    <row r="168" spans="1:4">
      <c r="A168" s="18"/>
      <c r="B168" s="8"/>
      <c r="C168" s="3"/>
      <c r="D168" s="4"/>
    </row>
    <row r="169" spans="1:4">
      <c r="A169" s="60"/>
      <c r="B169" s="8"/>
      <c r="C169" s="3"/>
      <c r="D169" s="4"/>
    </row>
    <row r="170" spans="1:4" ht="13.5" thickBot="1">
      <c r="A170" s="37" t="s">
        <v>14</v>
      </c>
      <c r="B170" s="69">
        <f>+B6+B12+B84+B107+B110+B121+B166</f>
        <v>298000</v>
      </c>
      <c r="C170" s="38"/>
      <c r="D170" s="39"/>
    </row>
    <row r="171" spans="1:4">
      <c r="A171" s="10"/>
      <c r="B171" s="10"/>
      <c r="C171" s="10"/>
      <c r="D171" s="10"/>
    </row>
  </sheetData>
  <mergeCells count="2">
    <mergeCell ref="A3:D3"/>
    <mergeCell ref="A4:D4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6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565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SUM(B14:B33)</f>
        <v>32012.789999999997</v>
      </c>
      <c r="C13" s="20"/>
      <c r="D13" s="55"/>
    </row>
    <row r="14" spans="1:4">
      <c r="A14" s="21" t="s">
        <v>21</v>
      </c>
      <c r="B14" s="8">
        <v>7510.19</v>
      </c>
      <c r="C14" s="83" t="s">
        <v>566</v>
      </c>
      <c r="D14" s="58" t="s">
        <v>567</v>
      </c>
    </row>
    <row r="15" spans="1:4">
      <c r="A15" s="21"/>
      <c r="B15" s="8">
        <v>434.33</v>
      </c>
      <c r="C15" s="83" t="s">
        <v>568</v>
      </c>
      <c r="D15" s="58" t="s">
        <v>569</v>
      </c>
    </row>
    <row r="16" spans="1:4">
      <c r="A16" s="21"/>
      <c r="B16" s="8">
        <v>2656.48</v>
      </c>
      <c r="C16" s="29" t="s">
        <v>498</v>
      </c>
      <c r="D16" s="58" t="s">
        <v>151</v>
      </c>
    </row>
    <row r="17" spans="1:4">
      <c r="A17" s="21"/>
      <c r="B17" s="8">
        <v>5280.9</v>
      </c>
      <c r="C17" s="29" t="s">
        <v>233</v>
      </c>
      <c r="D17" s="58" t="s">
        <v>151</v>
      </c>
    </row>
    <row r="18" spans="1:4">
      <c r="A18" s="21"/>
      <c r="B18" s="8"/>
      <c r="C18" s="29" t="s">
        <v>233</v>
      </c>
      <c r="D18" s="58" t="s">
        <v>151</v>
      </c>
    </row>
    <row r="19" spans="1:4">
      <c r="A19" s="21"/>
      <c r="B19" s="8"/>
      <c r="C19" s="29" t="s">
        <v>233</v>
      </c>
      <c r="D19" s="58" t="s">
        <v>151</v>
      </c>
    </row>
    <row r="20" spans="1:4">
      <c r="A20" s="21"/>
      <c r="B20" s="8"/>
      <c r="C20" s="29" t="s">
        <v>233</v>
      </c>
      <c r="D20" s="58" t="s">
        <v>151</v>
      </c>
    </row>
    <row r="21" spans="1:4">
      <c r="A21" s="21"/>
      <c r="B21" s="8"/>
      <c r="C21" s="29" t="s">
        <v>233</v>
      </c>
      <c r="D21" s="58" t="s">
        <v>151</v>
      </c>
    </row>
    <row r="22" spans="1:4">
      <c r="A22" s="21"/>
      <c r="B22" s="8"/>
      <c r="C22" s="29" t="s">
        <v>233</v>
      </c>
      <c r="D22" s="58" t="s">
        <v>151</v>
      </c>
    </row>
    <row r="23" spans="1:4">
      <c r="A23" s="21"/>
      <c r="B23" s="8"/>
      <c r="C23" s="29" t="s">
        <v>233</v>
      </c>
      <c r="D23" s="58" t="s">
        <v>151</v>
      </c>
    </row>
    <row r="24" spans="1:4">
      <c r="A24" s="21"/>
      <c r="B24" s="8"/>
      <c r="C24" s="29" t="s">
        <v>233</v>
      </c>
      <c r="D24" s="58" t="s">
        <v>151</v>
      </c>
    </row>
    <row r="25" spans="1:4">
      <c r="A25" s="21"/>
      <c r="B25" s="8"/>
      <c r="C25" s="29" t="s">
        <v>233</v>
      </c>
      <c r="D25" s="58" t="s">
        <v>151</v>
      </c>
    </row>
    <row r="26" spans="1:4">
      <c r="A26" s="21"/>
      <c r="B26" s="8"/>
      <c r="C26" s="29" t="s">
        <v>233</v>
      </c>
      <c r="D26" s="58" t="s">
        <v>151</v>
      </c>
    </row>
    <row r="27" spans="1:4">
      <c r="A27" s="21"/>
      <c r="B27" s="8"/>
      <c r="C27" s="29" t="s">
        <v>233</v>
      </c>
      <c r="D27" s="58" t="s">
        <v>151</v>
      </c>
    </row>
    <row r="28" spans="1:4">
      <c r="A28" s="21"/>
      <c r="B28" s="8">
        <v>2685.4</v>
      </c>
      <c r="C28" s="29" t="s">
        <v>233</v>
      </c>
      <c r="D28" s="58" t="s">
        <v>151</v>
      </c>
    </row>
    <row r="29" spans="1:4">
      <c r="A29" s="21"/>
      <c r="B29" s="8">
        <v>4087.44</v>
      </c>
      <c r="C29" s="3" t="s">
        <v>570</v>
      </c>
      <c r="D29" s="58" t="s">
        <v>151</v>
      </c>
    </row>
    <row r="30" spans="1:4">
      <c r="A30" s="21"/>
      <c r="B30" s="8">
        <v>2662.66</v>
      </c>
      <c r="C30" s="3" t="s">
        <v>193</v>
      </c>
      <c r="D30" s="58" t="s">
        <v>151</v>
      </c>
    </row>
    <row r="31" spans="1:4">
      <c r="A31" s="21"/>
      <c r="B31" s="8">
        <v>2499.14</v>
      </c>
      <c r="C31" s="3" t="s">
        <v>233</v>
      </c>
      <c r="D31" s="58" t="s">
        <v>151</v>
      </c>
    </row>
    <row r="32" spans="1:4">
      <c r="A32" s="21"/>
      <c r="B32" s="8">
        <v>1604.34</v>
      </c>
      <c r="C32" s="3" t="s">
        <v>498</v>
      </c>
      <c r="D32" s="58" t="s">
        <v>151</v>
      </c>
    </row>
    <row r="33" spans="1:4" ht="13.5" thickBot="1">
      <c r="A33" s="21"/>
      <c r="B33" s="8">
        <v>2591.91</v>
      </c>
      <c r="C33" s="3" t="s">
        <v>193</v>
      </c>
      <c r="D33" s="58" t="s">
        <v>151</v>
      </c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6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idden="1">
      <c r="A84" s="21"/>
      <c r="B84" s="8"/>
      <c r="C84" s="3"/>
      <c r="D84" s="4"/>
    </row>
    <row r="85" spans="1:4" hidden="1">
      <c r="A85" s="21"/>
      <c r="B85" s="8"/>
      <c r="C85" s="3"/>
      <c r="D85" s="4"/>
    </row>
    <row r="86" spans="1:4" hidden="1">
      <c r="A86" s="21"/>
      <c r="B86" s="8"/>
      <c r="C86" s="3"/>
      <c r="D86" s="4"/>
    </row>
    <row r="87" spans="1:4" hidden="1">
      <c r="A87" s="21"/>
      <c r="B87" s="8"/>
      <c r="C87" s="3"/>
      <c r="D87" s="4"/>
    </row>
    <row r="88" spans="1:4" ht="13.5" hidden="1" thickBot="1">
      <c r="A88" s="21"/>
      <c r="B88" s="8"/>
      <c r="C88" s="3"/>
      <c r="D88" s="4"/>
    </row>
    <row r="89" spans="1:4" ht="25.5">
      <c r="A89" s="19" t="s">
        <v>7</v>
      </c>
      <c r="B89" s="25">
        <f>SUM(B90:B101)</f>
        <v>0</v>
      </c>
      <c r="C89" s="20"/>
      <c r="D89" s="2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19"/>
      <c r="B95" s="68"/>
      <c r="C95" s="29"/>
      <c r="D95" s="72"/>
    </row>
    <row r="96" spans="1:4" hidden="1">
      <c r="A96" s="19"/>
      <c r="B96" s="68"/>
      <c r="C96" s="29"/>
      <c r="D96" s="72"/>
    </row>
    <row r="97" spans="1:4" hidden="1">
      <c r="A97" s="19"/>
      <c r="B97" s="68"/>
      <c r="C97" s="29"/>
      <c r="D97" s="72"/>
    </row>
    <row r="98" spans="1:4" hidden="1">
      <c r="A98" s="19"/>
      <c r="B98" s="6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8"/>
      <c r="C100" s="29"/>
      <c r="D100" s="72"/>
    </row>
    <row r="101" spans="1:4" hidden="1">
      <c r="A101" s="21"/>
      <c r="B101" s="8"/>
      <c r="C101" s="29"/>
      <c r="D101" s="72"/>
    </row>
    <row r="102" spans="1:4" hidden="1">
      <c r="A102" s="21"/>
      <c r="B102" s="8"/>
      <c r="C102" s="29"/>
      <c r="D102" s="72"/>
    </row>
    <row r="103" spans="1:4" hidden="1">
      <c r="A103" s="21"/>
      <c r="B103" s="8"/>
      <c r="C103" s="29"/>
      <c r="D103" s="72"/>
    </row>
    <row r="104" spans="1:4" hidden="1">
      <c r="A104" s="21"/>
      <c r="B104" s="57"/>
      <c r="C104" s="29"/>
      <c r="D104" s="72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40"/>
    </row>
    <row r="107" spans="1:4" hidden="1">
      <c r="A107" s="21"/>
      <c r="B107" s="32"/>
      <c r="C107" s="29"/>
      <c r="D107" s="40"/>
    </row>
    <row r="108" spans="1:4" hidden="1">
      <c r="A108" s="21"/>
      <c r="B108" s="32"/>
      <c r="C108" s="29"/>
      <c r="D108" s="40"/>
    </row>
    <row r="109" spans="1:4" hidden="1">
      <c r="A109" s="21"/>
      <c r="B109" s="32"/>
      <c r="C109" s="29"/>
      <c r="D109" s="40"/>
    </row>
    <row r="110" spans="1:4" hidden="1">
      <c r="A110" s="21"/>
      <c r="B110" s="32"/>
      <c r="C110" s="29"/>
      <c r="D110" s="58"/>
    </row>
    <row r="111" spans="1:4" hidden="1">
      <c r="A111" s="21"/>
      <c r="B111" s="32"/>
      <c r="C111" s="29"/>
      <c r="D111" s="58"/>
    </row>
    <row r="112" spans="1:4">
      <c r="A112" s="19" t="s">
        <v>8</v>
      </c>
      <c r="B112" s="23">
        <f>SUM(B113:B114)</f>
        <v>0</v>
      </c>
      <c r="C112" s="20"/>
      <c r="D112" s="22"/>
    </row>
    <row r="113" spans="1:4">
      <c r="A113" s="21" t="s">
        <v>9</v>
      </c>
      <c r="B113" s="8"/>
      <c r="C113" s="29"/>
      <c r="D113" s="40"/>
    </row>
    <row r="114" spans="1:4">
      <c r="A114" s="21"/>
      <c r="B114" s="8"/>
      <c r="C114" s="6"/>
      <c r="D114" s="9"/>
    </row>
    <row r="115" spans="1:4" ht="51">
      <c r="A115" s="19" t="s">
        <v>10</v>
      </c>
      <c r="B115" s="23">
        <f>B116+B117+B118+B119</f>
        <v>0</v>
      </c>
      <c r="C115" s="20"/>
      <c r="D115" s="22"/>
    </row>
    <row r="116" spans="1:4" hidden="1">
      <c r="A116" s="21"/>
      <c r="B116" s="8"/>
      <c r="C116" s="3"/>
      <c r="D116" s="7"/>
    </row>
    <row r="117" spans="1:4" hidden="1">
      <c r="A117" s="21"/>
      <c r="B117" s="8"/>
      <c r="C117" s="29"/>
      <c r="D117" s="56"/>
    </row>
    <row r="118" spans="1:4" hidden="1">
      <c r="A118" s="21"/>
      <c r="B118" s="8"/>
      <c r="C118" s="3"/>
      <c r="D118" s="7"/>
    </row>
    <row r="119" spans="1:4" hidden="1">
      <c r="A119" s="21"/>
      <c r="B119" s="8"/>
      <c r="C119" s="29"/>
      <c r="D119" s="56"/>
    </row>
    <row r="120" spans="1:4" hidden="1">
      <c r="A120" s="21"/>
      <c r="B120" s="8"/>
      <c r="C120" s="29"/>
      <c r="D120" s="56"/>
    </row>
    <row r="121" spans="1:4" hidden="1">
      <c r="A121" s="21"/>
      <c r="B121" s="8"/>
      <c r="C121" s="3"/>
      <c r="D121" s="56"/>
    </row>
    <row r="122" spans="1:4" hidden="1">
      <c r="A122" s="21"/>
      <c r="B122" s="8"/>
      <c r="C122" s="3"/>
      <c r="D122" s="56"/>
    </row>
    <row r="123" spans="1:4" hidden="1">
      <c r="A123" s="21"/>
      <c r="B123" s="8"/>
      <c r="C123" s="3"/>
      <c r="D123" s="7"/>
    </row>
    <row r="124" spans="1:4" hidden="1">
      <c r="A124" s="21"/>
      <c r="B124" s="8"/>
      <c r="C124" s="3"/>
      <c r="D124" s="7"/>
    </row>
    <row r="125" spans="1:4" hidden="1">
      <c r="A125" s="21"/>
      <c r="B125" s="8"/>
      <c r="C125" s="3"/>
      <c r="D125" s="7"/>
    </row>
    <row r="126" spans="1:4" ht="38.25">
      <c r="A126" s="19" t="s">
        <v>11</v>
      </c>
      <c r="B126" s="23"/>
      <c r="C126" s="20"/>
      <c r="D126" s="22"/>
    </row>
    <row r="127" spans="1:4" ht="25.5">
      <c r="A127" s="21" t="s">
        <v>12</v>
      </c>
      <c r="B127" s="23">
        <f>B128+B129+B130+B131</f>
        <v>0</v>
      </c>
      <c r="C127" s="20"/>
      <c r="D127" s="22"/>
    </row>
    <row r="128" spans="1:4">
      <c r="A128" s="21" t="s">
        <v>27</v>
      </c>
      <c r="B128" s="8"/>
      <c r="C128" s="3"/>
      <c r="D128" s="7"/>
    </row>
    <row r="129" spans="1:4" hidden="1">
      <c r="A129" s="59"/>
      <c r="B129" s="8"/>
      <c r="C129" s="29"/>
      <c r="D129" s="56"/>
    </row>
    <row r="130" spans="1:4" hidden="1">
      <c r="A130" s="44"/>
      <c r="B130" s="8"/>
      <c r="C130" s="3"/>
      <c r="D130" s="7"/>
    </row>
    <row r="131" spans="1:4" hidden="1">
      <c r="A131" s="21"/>
      <c r="B131" s="8"/>
      <c r="C131" s="29"/>
      <c r="D131" s="56"/>
    </row>
    <row r="132" spans="1:4" hidden="1">
      <c r="A132" s="61"/>
      <c r="B132" s="8"/>
      <c r="C132" s="29"/>
      <c r="D132" s="56"/>
    </row>
    <row r="133" spans="1:4" hidden="1">
      <c r="A133" s="61"/>
      <c r="B133" s="46"/>
      <c r="C133" s="45"/>
      <c r="D133" s="62"/>
    </row>
    <row r="134" spans="1:4" hidden="1">
      <c r="A134" s="61"/>
      <c r="B134" s="46"/>
      <c r="C134" s="45"/>
      <c r="D134" s="62"/>
    </row>
    <row r="135" spans="1:4" hidden="1">
      <c r="A135" s="61"/>
      <c r="B135" s="46"/>
      <c r="C135" s="45"/>
      <c r="D135" s="62"/>
    </row>
    <row r="136" spans="1:4" hidden="1">
      <c r="A136" s="61"/>
      <c r="B136" s="46"/>
      <c r="C136" s="45"/>
      <c r="D136" s="62"/>
    </row>
    <row r="137" spans="1:4" hidden="1">
      <c r="A137" s="21"/>
      <c r="B137" s="46"/>
      <c r="C137" s="47"/>
      <c r="D137" s="63"/>
    </row>
    <row r="138" spans="1:4" hidden="1">
      <c r="A138" s="21"/>
      <c r="B138" s="46"/>
      <c r="C138" s="42"/>
      <c r="D138" s="63"/>
    </row>
    <row r="139" spans="1:4" hidden="1">
      <c r="A139" s="21"/>
      <c r="B139" s="48"/>
      <c r="C139" s="47"/>
      <c r="D139" s="63"/>
    </row>
    <row r="140" spans="1:4" hidden="1">
      <c r="A140" s="21"/>
      <c r="B140" s="49"/>
      <c r="C140" s="50"/>
      <c r="D140" s="64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52"/>
      <c r="D148" s="65"/>
    </row>
    <row r="149" spans="1:4" hidden="1">
      <c r="A149" s="21"/>
      <c r="B149" s="51"/>
      <c r="C149" s="52"/>
      <c r="D149" s="65"/>
    </row>
    <row r="150" spans="1:4" hidden="1">
      <c r="A150" s="21"/>
      <c r="B150" s="51"/>
      <c r="C150" s="52"/>
      <c r="D150" s="65"/>
    </row>
    <row r="151" spans="1:4" hidden="1">
      <c r="A151" s="21"/>
      <c r="B151" s="51"/>
      <c r="C151" s="52"/>
      <c r="D151" s="65"/>
    </row>
    <row r="152" spans="1:4" hidden="1">
      <c r="A152" s="21"/>
      <c r="B152" s="51"/>
      <c r="C152" s="30"/>
      <c r="D152" s="65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t="15" hidden="1">
      <c r="A156" s="21"/>
      <c r="B156" s="51"/>
      <c r="C156" s="30"/>
      <c r="D156" s="66"/>
    </row>
    <row r="157" spans="1:4" ht="15" hidden="1">
      <c r="A157" s="21"/>
      <c r="B157" s="51"/>
      <c r="C157" s="30"/>
      <c r="D157" s="66"/>
    </row>
    <row r="158" spans="1:4" ht="15" hidden="1">
      <c r="A158" s="21"/>
      <c r="B158" s="51"/>
      <c r="C158" s="30"/>
      <c r="D158" s="66"/>
    </row>
    <row r="159" spans="1:4" ht="15" hidden="1">
      <c r="A159" s="21"/>
      <c r="B159" s="51"/>
      <c r="C159" s="30"/>
      <c r="D159" s="66"/>
    </row>
    <row r="160" spans="1:4" hidden="1">
      <c r="A160" s="53"/>
      <c r="B160" s="43"/>
      <c r="C160" s="54"/>
      <c r="D160" s="67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62"/>
    </row>
    <row r="163" spans="1:4" ht="15" hidden="1">
      <c r="A163" s="33"/>
      <c r="B163" s="41"/>
      <c r="C163" s="30"/>
      <c r="D163" s="62"/>
    </row>
    <row r="164" spans="1:4" ht="15" hidden="1">
      <c r="A164" s="33"/>
      <c r="B164" s="41"/>
      <c r="C164" s="30"/>
      <c r="D164" s="62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97"/>
    </row>
    <row r="167" spans="1:4" ht="15" hidden="1">
      <c r="A167" s="33"/>
      <c r="B167" s="41"/>
      <c r="C167" s="30"/>
      <c r="D167" s="97"/>
    </row>
    <row r="168" spans="1:4" ht="15" hidden="1">
      <c r="A168" s="33"/>
      <c r="B168" s="41"/>
      <c r="C168" s="30"/>
      <c r="D168" s="96"/>
    </row>
    <row r="169" spans="1:4" ht="15" hidden="1">
      <c r="A169" s="33"/>
      <c r="B169" s="41"/>
      <c r="C169" s="30"/>
      <c r="D169" s="62"/>
    </row>
    <row r="170" spans="1:4" ht="15" hidden="1">
      <c r="A170" s="33"/>
      <c r="B170" s="41"/>
      <c r="C170" s="30"/>
      <c r="D170" s="62"/>
    </row>
    <row r="171" spans="1:4">
      <c r="A171" s="21" t="s">
        <v>13</v>
      </c>
      <c r="B171" s="8">
        <f>B172+B173+B174</f>
        <v>0</v>
      </c>
      <c r="C171" s="3"/>
      <c r="D171" s="4"/>
    </row>
    <row r="172" spans="1:4">
      <c r="A172" s="21"/>
      <c r="B172" s="8"/>
      <c r="C172" s="3"/>
      <c r="D172" s="4"/>
    </row>
    <row r="173" spans="1:4">
      <c r="A173" s="18"/>
      <c r="B173" s="8"/>
      <c r="C173" s="3"/>
      <c r="D173" s="4"/>
    </row>
    <row r="174" spans="1:4">
      <c r="A174" s="60"/>
      <c r="B174" s="8"/>
      <c r="C174" s="3"/>
      <c r="D174" s="4"/>
    </row>
    <row r="175" spans="1:4" ht="13.5" thickBot="1">
      <c r="A175" s="37" t="s">
        <v>14</v>
      </c>
      <c r="B175" s="69">
        <f>+B7+B13+B89+B112+B115+B126+B171</f>
        <v>32012.789999999997</v>
      </c>
      <c r="C175" s="38"/>
      <c r="D175" s="39"/>
    </row>
    <row r="176" spans="1:4">
      <c r="A176" s="10"/>
      <c r="B176" s="10"/>
      <c r="C176" s="10"/>
      <c r="D176" s="10"/>
    </row>
  </sheetData>
  <mergeCells count="2">
    <mergeCell ref="A4:D4"/>
    <mergeCell ref="A5:D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564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0</v>
      </c>
      <c r="C13" s="20"/>
      <c r="D13" s="55"/>
    </row>
    <row r="14" spans="1:4" ht="13.5" thickBot="1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29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58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SUM(B86:B97)</f>
        <v>22494000</v>
      </c>
      <c r="C85" s="20"/>
      <c r="D85" s="22"/>
    </row>
    <row r="86" spans="1:4">
      <c r="A86" s="19"/>
      <c r="B86" s="68">
        <v>4403000</v>
      </c>
      <c r="C86" s="29" t="s">
        <v>217</v>
      </c>
      <c r="D86" s="72" t="s">
        <v>279</v>
      </c>
    </row>
    <row r="87" spans="1:4">
      <c r="A87" s="19"/>
      <c r="B87" s="68">
        <v>18091000</v>
      </c>
      <c r="C87" s="29" t="s">
        <v>217</v>
      </c>
      <c r="D87" s="72" t="s">
        <v>279</v>
      </c>
    </row>
    <row r="88" spans="1:4" hidden="1">
      <c r="A88" s="19"/>
      <c r="B88" s="68"/>
      <c r="C88" s="29"/>
      <c r="D88" s="72"/>
    </row>
    <row r="89" spans="1:4" hidden="1">
      <c r="A89" s="19"/>
      <c r="B89" s="68"/>
      <c r="C89" s="29"/>
      <c r="D89" s="72"/>
    </row>
    <row r="90" spans="1:4" hidden="1">
      <c r="A90" s="19"/>
      <c r="B90" s="68"/>
      <c r="C90" s="29"/>
      <c r="D90" s="72"/>
    </row>
    <row r="91" spans="1:4" hidden="1">
      <c r="A91" s="19"/>
      <c r="B91" s="68"/>
      <c r="C91" s="29"/>
      <c r="D91" s="72"/>
    </row>
    <row r="92" spans="1:4" hidden="1">
      <c r="A92" s="19"/>
      <c r="B92" s="68"/>
      <c r="C92" s="29"/>
      <c r="D92" s="72"/>
    </row>
    <row r="93" spans="1:4" hidden="1">
      <c r="A93" s="19"/>
      <c r="B93" s="68"/>
      <c r="C93" s="29"/>
      <c r="D93" s="72"/>
    </row>
    <row r="94" spans="1:4" hidden="1">
      <c r="A94" s="19"/>
      <c r="B94" s="68"/>
      <c r="C94" s="29"/>
      <c r="D94" s="72"/>
    </row>
    <row r="95" spans="1:4" hidden="1">
      <c r="A95" s="21"/>
      <c r="B95" s="8"/>
      <c r="C95" s="29"/>
      <c r="D95" s="72"/>
    </row>
    <row r="96" spans="1:4" hidden="1">
      <c r="A96" s="21"/>
      <c r="B96" s="8"/>
      <c r="C96" s="29"/>
      <c r="D96" s="72"/>
    </row>
    <row r="97" spans="1:4" hidden="1">
      <c r="A97" s="21"/>
      <c r="B97" s="8"/>
      <c r="C97" s="29"/>
      <c r="D97" s="72"/>
    </row>
    <row r="98" spans="1:4" hidden="1">
      <c r="A98" s="21"/>
      <c r="B98" s="8"/>
      <c r="C98" s="29"/>
      <c r="D98" s="72"/>
    </row>
    <row r="99" spans="1:4" hidden="1">
      <c r="A99" s="21"/>
      <c r="B99" s="8"/>
      <c r="C99" s="29"/>
      <c r="D99" s="72"/>
    </row>
    <row r="100" spans="1:4" hidden="1">
      <c r="A100" s="21"/>
      <c r="B100" s="57"/>
      <c r="C100" s="29"/>
      <c r="D100" s="72"/>
    </row>
    <row r="101" spans="1:4" hidden="1">
      <c r="A101" s="21"/>
      <c r="B101" s="32"/>
      <c r="C101" s="29"/>
      <c r="D101" s="40"/>
    </row>
    <row r="102" spans="1:4" hidden="1">
      <c r="A102" s="21"/>
      <c r="B102" s="32"/>
      <c r="C102" s="29"/>
      <c r="D102" s="40"/>
    </row>
    <row r="103" spans="1:4" hidden="1">
      <c r="A103" s="21"/>
      <c r="B103" s="32"/>
      <c r="C103" s="29"/>
      <c r="D103" s="40"/>
    </row>
    <row r="104" spans="1:4" hidden="1">
      <c r="A104" s="21"/>
      <c r="B104" s="32"/>
      <c r="C104" s="29"/>
      <c r="D104" s="40"/>
    </row>
    <row r="105" spans="1:4" hidden="1">
      <c r="A105" s="21"/>
      <c r="B105" s="32"/>
      <c r="C105" s="29"/>
      <c r="D105" s="40"/>
    </row>
    <row r="106" spans="1:4" hidden="1">
      <c r="A106" s="21"/>
      <c r="B106" s="32"/>
      <c r="C106" s="29"/>
      <c r="D106" s="58"/>
    </row>
    <row r="107" spans="1:4" hidden="1">
      <c r="A107" s="21"/>
      <c r="B107" s="32"/>
      <c r="C107" s="29"/>
      <c r="D107" s="58"/>
    </row>
    <row r="108" spans="1:4">
      <c r="A108" s="19" t="s">
        <v>8</v>
      </c>
      <c r="B108" s="23">
        <f>SUM(B109:B110)</f>
        <v>0</v>
      </c>
      <c r="C108" s="20"/>
      <c r="D108" s="22"/>
    </row>
    <row r="109" spans="1:4">
      <c r="A109" s="21" t="s">
        <v>9</v>
      </c>
      <c r="B109" s="8"/>
      <c r="C109" s="29"/>
      <c r="D109" s="40"/>
    </row>
    <row r="110" spans="1:4">
      <c r="A110" s="21"/>
      <c r="B110" s="8"/>
      <c r="C110" s="6"/>
      <c r="D110" s="9"/>
    </row>
    <row r="111" spans="1:4" ht="51">
      <c r="A111" s="19" t="s">
        <v>10</v>
      </c>
      <c r="B111" s="23">
        <f>B112+B113+B114+B115</f>
        <v>0</v>
      </c>
      <c r="C111" s="20"/>
      <c r="D111" s="22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29"/>
      <c r="D113" s="56"/>
    </row>
    <row r="114" spans="1:4" hidden="1">
      <c r="A114" s="21"/>
      <c r="B114" s="8"/>
      <c r="C114" s="3"/>
      <c r="D114" s="7"/>
    </row>
    <row r="115" spans="1:4" hidden="1">
      <c r="A115" s="21"/>
      <c r="B115" s="8"/>
      <c r="C115" s="29"/>
      <c r="D115" s="56"/>
    </row>
    <row r="116" spans="1:4" hidden="1">
      <c r="A116" s="21"/>
      <c r="B116" s="8"/>
      <c r="C116" s="29"/>
      <c r="D116" s="56"/>
    </row>
    <row r="117" spans="1:4" hidden="1">
      <c r="A117" s="21"/>
      <c r="B117" s="8"/>
      <c r="C117" s="3"/>
      <c r="D117" s="56"/>
    </row>
    <row r="118" spans="1:4" hidden="1">
      <c r="A118" s="21"/>
      <c r="B118" s="8"/>
      <c r="C118" s="3"/>
      <c r="D118" s="56"/>
    </row>
    <row r="119" spans="1:4" hidden="1">
      <c r="A119" s="21"/>
      <c r="B119" s="8"/>
      <c r="C119" s="3"/>
      <c r="D119" s="7"/>
    </row>
    <row r="120" spans="1:4" hidden="1">
      <c r="A120" s="21"/>
      <c r="B120" s="8"/>
      <c r="C120" s="3"/>
      <c r="D120" s="7"/>
    </row>
    <row r="121" spans="1:4" hidden="1">
      <c r="A121" s="21"/>
      <c r="B121" s="8"/>
      <c r="C121" s="3"/>
      <c r="D121" s="7"/>
    </row>
    <row r="122" spans="1:4" ht="38.25">
      <c r="A122" s="19" t="s">
        <v>11</v>
      </c>
      <c r="B122" s="23"/>
      <c r="C122" s="20"/>
      <c r="D122" s="22"/>
    </row>
    <row r="123" spans="1:4" ht="25.5">
      <c r="A123" s="21" t="s">
        <v>12</v>
      </c>
      <c r="B123" s="23">
        <f>B124+B125+B126+B127</f>
        <v>0</v>
      </c>
      <c r="C123" s="20"/>
      <c r="D123" s="22"/>
    </row>
    <row r="124" spans="1:4">
      <c r="A124" s="21" t="s">
        <v>27</v>
      </c>
      <c r="B124" s="8"/>
      <c r="C124" s="3"/>
      <c r="D124" s="7"/>
    </row>
    <row r="125" spans="1:4" hidden="1">
      <c r="A125" s="59"/>
      <c r="B125" s="8"/>
      <c r="C125" s="29"/>
      <c r="D125" s="56"/>
    </row>
    <row r="126" spans="1:4" hidden="1">
      <c r="A126" s="44"/>
      <c r="B126" s="8"/>
      <c r="C126" s="3"/>
      <c r="D126" s="7"/>
    </row>
    <row r="127" spans="1:4" hidden="1">
      <c r="A127" s="21"/>
      <c r="B127" s="8"/>
      <c r="C127" s="29"/>
      <c r="D127" s="56"/>
    </row>
    <row r="128" spans="1:4" hidden="1">
      <c r="A128" s="61"/>
      <c r="B128" s="8"/>
      <c r="C128" s="29"/>
      <c r="D128" s="56"/>
    </row>
    <row r="129" spans="1:4" hidden="1">
      <c r="A129" s="61"/>
      <c r="B129" s="46"/>
      <c r="C129" s="45"/>
      <c r="D129" s="62"/>
    </row>
    <row r="130" spans="1:4" hidden="1">
      <c r="A130" s="61"/>
      <c r="B130" s="46"/>
      <c r="C130" s="45"/>
      <c r="D130" s="62"/>
    </row>
    <row r="131" spans="1:4" hidden="1">
      <c r="A131" s="61"/>
      <c r="B131" s="46"/>
      <c r="C131" s="45"/>
      <c r="D131" s="62"/>
    </row>
    <row r="132" spans="1:4" hidden="1">
      <c r="A132" s="61"/>
      <c r="B132" s="46"/>
      <c r="C132" s="45"/>
      <c r="D132" s="62"/>
    </row>
    <row r="133" spans="1:4" hidden="1">
      <c r="A133" s="21"/>
      <c r="B133" s="46"/>
      <c r="C133" s="47"/>
      <c r="D133" s="63"/>
    </row>
    <row r="134" spans="1:4" hidden="1">
      <c r="A134" s="21"/>
      <c r="B134" s="46"/>
      <c r="C134" s="42"/>
      <c r="D134" s="63"/>
    </row>
    <row r="135" spans="1:4" hidden="1">
      <c r="A135" s="21"/>
      <c r="B135" s="48"/>
      <c r="C135" s="47"/>
      <c r="D135" s="63"/>
    </row>
    <row r="136" spans="1:4" hidden="1">
      <c r="A136" s="21"/>
      <c r="B136" s="49"/>
      <c r="C136" s="50"/>
      <c r="D136" s="64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52"/>
      <c r="D141" s="65"/>
    </row>
    <row r="142" spans="1:4" hidden="1">
      <c r="A142" s="21"/>
      <c r="B142" s="51"/>
      <c r="C142" s="52"/>
      <c r="D142" s="65"/>
    </row>
    <row r="143" spans="1:4" hidden="1">
      <c r="A143" s="21"/>
      <c r="B143" s="51"/>
      <c r="C143" s="52"/>
      <c r="D143" s="65"/>
    </row>
    <row r="144" spans="1:4" hidden="1">
      <c r="A144" s="21"/>
      <c r="B144" s="51"/>
      <c r="C144" s="52"/>
      <c r="D144" s="65"/>
    </row>
    <row r="145" spans="1:4" hidden="1">
      <c r="A145" s="21"/>
      <c r="B145" s="51"/>
      <c r="C145" s="52"/>
      <c r="D145" s="65"/>
    </row>
    <row r="146" spans="1:4" hidden="1">
      <c r="A146" s="21"/>
      <c r="B146" s="51"/>
      <c r="C146" s="52"/>
      <c r="D146" s="65"/>
    </row>
    <row r="147" spans="1:4" hidden="1">
      <c r="A147" s="21"/>
      <c r="B147" s="51"/>
      <c r="C147" s="52"/>
      <c r="D147" s="65"/>
    </row>
    <row r="148" spans="1:4" hidden="1">
      <c r="A148" s="21"/>
      <c r="B148" s="51"/>
      <c r="C148" s="30"/>
      <c r="D148" s="65"/>
    </row>
    <row r="149" spans="1:4" ht="15" hidden="1">
      <c r="A149" s="21"/>
      <c r="B149" s="51"/>
      <c r="C149" s="30"/>
      <c r="D149" s="66"/>
    </row>
    <row r="150" spans="1:4" ht="15" hidden="1">
      <c r="A150" s="21"/>
      <c r="B150" s="51"/>
      <c r="C150" s="30"/>
      <c r="D150" s="66"/>
    </row>
    <row r="151" spans="1:4" ht="15" hidden="1">
      <c r="A151" s="21"/>
      <c r="B151" s="51"/>
      <c r="C151" s="30"/>
      <c r="D151" s="66"/>
    </row>
    <row r="152" spans="1:4" ht="15" hidden="1">
      <c r="A152" s="21"/>
      <c r="B152" s="51"/>
      <c r="C152" s="30"/>
      <c r="D152" s="66"/>
    </row>
    <row r="153" spans="1:4" ht="15" hidden="1">
      <c r="A153" s="21"/>
      <c r="B153" s="51"/>
      <c r="C153" s="30"/>
      <c r="D153" s="66"/>
    </row>
    <row r="154" spans="1:4" ht="15" hidden="1">
      <c r="A154" s="21"/>
      <c r="B154" s="51"/>
      <c r="C154" s="30"/>
      <c r="D154" s="66"/>
    </row>
    <row r="155" spans="1:4" ht="15" hidden="1">
      <c r="A155" s="21"/>
      <c r="B155" s="51"/>
      <c r="C155" s="30"/>
      <c r="D155" s="66"/>
    </row>
    <row r="156" spans="1:4" hidden="1">
      <c r="A156" s="53"/>
      <c r="B156" s="43"/>
      <c r="C156" s="54"/>
      <c r="D156" s="67"/>
    </row>
    <row r="157" spans="1:4" ht="15" hidden="1">
      <c r="A157" s="33"/>
      <c r="B157" s="41"/>
      <c r="C157" s="30"/>
      <c r="D157" s="62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 ht="15" hidden="1">
      <c r="A161" s="33"/>
      <c r="B161" s="41"/>
      <c r="C161" s="30"/>
      <c r="D161" s="62"/>
    </row>
    <row r="162" spans="1:4" ht="15" hidden="1">
      <c r="A162" s="33"/>
      <c r="B162" s="41"/>
      <c r="C162" s="30"/>
      <c r="D162" s="97"/>
    </row>
    <row r="163" spans="1:4" ht="15" hidden="1">
      <c r="A163" s="33"/>
      <c r="B163" s="41"/>
      <c r="C163" s="30"/>
      <c r="D163" s="97"/>
    </row>
    <row r="164" spans="1:4" ht="15" hidden="1">
      <c r="A164" s="33"/>
      <c r="B164" s="41"/>
      <c r="C164" s="30"/>
      <c r="D164" s="96"/>
    </row>
    <row r="165" spans="1:4" ht="15" hidden="1">
      <c r="A165" s="33"/>
      <c r="B165" s="41"/>
      <c r="C165" s="30"/>
      <c r="D165" s="62"/>
    </row>
    <row r="166" spans="1:4" ht="15" hidden="1">
      <c r="A166" s="33"/>
      <c r="B166" s="41"/>
      <c r="C166" s="30"/>
      <c r="D166" s="62"/>
    </row>
    <row r="167" spans="1:4">
      <c r="A167" s="21" t="s">
        <v>13</v>
      </c>
      <c r="B167" s="8">
        <f>B168+B169+B170</f>
        <v>0</v>
      </c>
      <c r="C167" s="3"/>
      <c r="D167" s="4"/>
    </row>
    <row r="168" spans="1:4">
      <c r="A168" s="21"/>
      <c r="B168" s="8"/>
      <c r="C168" s="3"/>
      <c r="D168" s="4"/>
    </row>
    <row r="169" spans="1:4">
      <c r="A169" s="18"/>
      <c r="B169" s="8"/>
      <c r="C169" s="3"/>
      <c r="D169" s="4"/>
    </row>
    <row r="170" spans="1:4">
      <c r="A170" s="60"/>
      <c r="B170" s="8"/>
      <c r="C170" s="3"/>
      <c r="D170" s="4"/>
    </row>
    <row r="171" spans="1:4" ht="13.5" thickBot="1">
      <c r="A171" s="37" t="s">
        <v>14</v>
      </c>
      <c r="B171" s="69">
        <f>+B7+B13+B85+B108+B111+B122+B167</f>
        <v>22494000</v>
      </c>
      <c r="C171" s="38"/>
      <c r="D171" s="39"/>
    </row>
    <row r="172" spans="1:4">
      <c r="A172" s="10"/>
      <c r="B172" s="10"/>
      <c r="C172" s="10"/>
      <c r="D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2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5" ht="15.75">
      <c r="A1" s="10"/>
      <c r="B1" s="10"/>
      <c r="C1" s="11"/>
      <c r="D1" s="10"/>
      <c r="E1" s="10"/>
    </row>
    <row r="2" spans="1:5" ht="22.5">
      <c r="A2" s="10"/>
      <c r="B2" s="13" t="s">
        <v>15</v>
      </c>
      <c r="C2" s="31"/>
      <c r="D2" s="31"/>
      <c r="E2" s="10"/>
    </row>
    <row r="3" spans="1:5">
      <c r="A3" s="10"/>
      <c r="B3" s="10"/>
      <c r="C3" s="10"/>
      <c r="D3" s="10"/>
      <c r="E3" s="85"/>
    </row>
    <row r="4" spans="1:5">
      <c r="A4" s="265" t="s">
        <v>0</v>
      </c>
      <c r="B4" s="265"/>
      <c r="C4" s="265"/>
      <c r="D4" s="265"/>
      <c r="E4" s="31"/>
    </row>
    <row r="5" spans="1:5" ht="13.5" thickBot="1">
      <c r="A5" s="265" t="s">
        <v>562</v>
      </c>
      <c r="B5" s="265"/>
      <c r="C5" s="265"/>
      <c r="D5" s="265"/>
      <c r="E5" s="10"/>
    </row>
    <row r="6" spans="1:5" ht="26.25" thickBot="1">
      <c r="A6" s="15" t="s">
        <v>1</v>
      </c>
      <c r="B6" s="28" t="s">
        <v>23</v>
      </c>
      <c r="C6" s="16" t="s">
        <v>2</v>
      </c>
      <c r="D6" s="17" t="s">
        <v>3</v>
      </c>
      <c r="E6" s="10"/>
    </row>
    <row r="7" spans="1:5">
      <c r="A7" s="24" t="s">
        <v>5</v>
      </c>
      <c r="B7" s="25">
        <f>SUM(B8:B12)</f>
        <v>0</v>
      </c>
      <c r="C7" s="26"/>
      <c r="D7" s="27"/>
      <c r="E7" s="10"/>
    </row>
    <row r="8" spans="1:5">
      <c r="A8" s="21" t="s">
        <v>4</v>
      </c>
      <c r="B8" s="8"/>
      <c r="C8" s="3"/>
      <c r="D8" s="4"/>
      <c r="E8" s="10"/>
    </row>
    <row r="9" spans="1:5">
      <c r="A9" s="21" t="s">
        <v>4</v>
      </c>
      <c r="B9" s="8"/>
      <c r="C9" s="3"/>
      <c r="D9" s="4"/>
      <c r="E9" s="10"/>
    </row>
    <row r="10" spans="1:5">
      <c r="A10" s="21"/>
      <c r="B10" s="8"/>
      <c r="C10" s="3"/>
      <c r="D10" s="4"/>
      <c r="E10" s="10"/>
    </row>
    <row r="11" spans="1:5">
      <c r="A11" s="21"/>
      <c r="B11" s="8"/>
      <c r="C11" s="3"/>
      <c r="D11" s="4"/>
      <c r="E11" s="10"/>
    </row>
    <row r="12" spans="1:5" ht="13.5" thickBot="1">
      <c r="A12" s="21"/>
      <c r="B12" s="8"/>
      <c r="C12" s="3"/>
      <c r="D12" s="4"/>
      <c r="E12" s="10"/>
    </row>
    <row r="13" spans="1:5">
      <c r="A13" s="19" t="s">
        <v>6</v>
      </c>
      <c r="B13" s="25">
        <f>SUM(B14:B29)</f>
        <v>0</v>
      </c>
      <c r="C13" s="20"/>
      <c r="D13" s="55"/>
      <c r="E13" s="10"/>
    </row>
    <row r="14" spans="1:5" ht="13.5" thickBot="1">
      <c r="A14" s="21" t="s">
        <v>21</v>
      </c>
      <c r="B14" s="8"/>
      <c r="C14" s="83"/>
      <c r="D14" s="58"/>
      <c r="E14" s="10"/>
    </row>
    <row r="15" spans="1:5" hidden="1">
      <c r="A15" s="21"/>
      <c r="B15" s="8"/>
      <c r="C15" s="83"/>
      <c r="D15" s="58"/>
      <c r="E15" s="86"/>
    </row>
    <row r="16" spans="1:5" hidden="1">
      <c r="A16" s="21"/>
      <c r="B16" s="8"/>
      <c r="C16" s="29"/>
      <c r="D16" s="58"/>
      <c r="E16" s="10"/>
    </row>
    <row r="17" spans="1:5" hidden="1">
      <c r="A17" s="21"/>
      <c r="B17" s="8"/>
      <c r="C17" s="29"/>
      <c r="D17" s="58"/>
      <c r="E17" s="10"/>
    </row>
    <row r="18" spans="1:5" hidden="1">
      <c r="A18" s="21"/>
      <c r="B18" s="8"/>
      <c r="C18" s="29"/>
      <c r="D18" s="58"/>
      <c r="E18" s="10"/>
    </row>
    <row r="19" spans="1:5" hidden="1">
      <c r="A19" s="21"/>
      <c r="B19" s="8"/>
      <c r="C19" s="3"/>
      <c r="D19" s="58"/>
      <c r="E19" s="10"/>
    </row>
    <row r="20" spans="1:5" hidden="1">
      <c r="A20" s="21"/>
      <c r="B20" s="8"/>
      <c r="C20" s="3"/>
      <c r="D20" s="58"/>
      <c r="E20" s="10"/>
    </row>
    <row r="21" spans="1:5" hidden="1">
      <c r="A21" s="21"/>
      <c r="B21" s="8"/>
      <c r="C21" s="3"/>
      <c r="D21" s="58"/>
      <c r="E21" s="10"/>
    </row>
    <row r="22" spans="1:5" hidden="1">
      <c r="A22" s="21"/>
      <c r="B22" s="8"/>
      <c r="C22" s="3"/>
      <c r="D22" s="58"/>
      <c r="E22" s="10"/>
    </row>
    <row r="23" spans="1:5" hidden="1">
      <c r="A23" s="21"/>
      <c r="B23" s="8"/>
      <c r="C23" s="3"/>
      <c r="D23" s="58"/>
      <c r="E23" s="10"/>
    </row>
    <row r="24" spans="1:5" hidden="1">
      <c r="A24" s="21"/>
      <c r="B24" s="8"/>
      <c r="C24" s="3"/>
      <c r="D24" s="58"/>
      <c r="E24" s="10"/>
    </row>
    <row r="25" spans="1:5" hidden="1">
      <c r="A25" s="21"/>
      <c r="B25" s="8"/>
      <c r="C25" s="3"/>
      <c r="D25" s="58"/>
      <c r="E25" s="10"/>
    </row>
    <row r="26" spans="1:5" hidden="1">
      <c r="A26" s="21"/>
      <c r="B26" s="8"/>
      <c r="C26" s="3"/>
      <c r="D26" s="58"/>
      <c r="E26" s="10"/>
    </row>
    <row r="27" spans="1:5" hidden="1">
      <c r="A27" s="21"/>
      <c r="B27" s="8"/>
      <c r="C27" s="3"/>
      <c r="D27" s="58"/>
      <c r="E27" s="10"/>
    </row>
    <row r="28" spans="1:5" hidden="1">
      <c r="A28" s="21"/>
      <c r="B28" s="8"/>
      <c r="C28" s="3"/>
      <c r="D28" s="58"/>
      <c r="E28" s="10"/>
    </row>
    <row r="29" spans="1:5" hidden="1">
      <c r="A29" s="21"/>
      <c r="B29" s="8"/>
      <c r="C29" s="3"/>
      <c r="D29" s="58"/>
      <c r="E29" s="10"/>
    </row>
    <row r="30" spans="1:5" hidden="1">
      <c r="A30" s="21"/>
      <c r="B30" s="8"/>
      <c r="C30" s="3"/>
      <c r="D30" s="4"/>
      <c r="E30" s="10"/>
    </row>
    <row r="31" spans="1:5" hidden="1">
      <c r="A31" s="21"/>
      <c r="B31" s="8"/>
      <c r="C31" s="3"/>
      <c r="D31" s="4"/>
      <c r="E31" s="10"/>
    </row>
    <row r="32" spans="1:5" hidden="1">
      <c r="A32" s="21"/>
      <c r="B32" s="8"/>
      <c r="C32" s="3"/>
      <c r="D32" s="4"/>
      <c r="E32" s="10"/>
    </row>
    <row r="33" spans="1:5" hidden="1">
      <c r="A33" s="21"/>
      <c r="B33" s="8"/>
      <c r="C33" s="3"/>
      <c r="D33" s="4"/>
      <c r="E33" s="10"/>
    </row>
    <row r="34" spans="1:5" hidden="1">
      <c r="A34" s="21"/>
      <c r="B34" s="8"/>
      <c r="C34" s="3"/>
      <c r="D34" s="4"/>
      <c r="E34" s="10"/>
    </row>
    <row r="35" spans="1:5" hidden="1">
      <c r="A35" s="21"/>
      <c r="B35" s="8"/>
      <c r="C35" s="3"/>
      <c r="D35" s="4"/>
      <c r="E35" s="10"/>
    </row>
    <row r="36" spans="1:5" hidden="1">
      <c r="A36" s="21"/>
      <c r="B36" s="8"/>
      <c r="C36" s="3"/>
      <c r="D36" s="4"/>
      <c r="E36" s="10"/>
    </row>
    <row r="37" spans="1:5" hidden="1">
      <c r="A37" s="21"/>
      <c r="B37" s="8"/>
      <c r="C37" s="3"/>
      <c r="D37" s="4"/>
      <c r="E37" s="10"/>
    </row>
    <row r="38" spans="1:5" hidden="1">
      <c r="A38" s="21"/>
      <c r="B38" s="8"/>
      <c r="C38" s="3"/>
      <c r="D38" s="4"/>
      <c r="E38" s="10"/>
    </row>
    <row r="39" spans="1:5" hidden="1">
      <c r="A39" s="21"/>
      <c r="B39" s="8"/>
      <c r="C39" s="3"/>
      <c r="D39" s="4"/>
      <c r="E39" s="10"/>
    </row>
    <row r="40" spans="1:5" hidden="1">
      <c r="A40" s="21"/>
      <c r="B40" s="8"/>
      <c r="C40" s="3"/>
      <c r="D40" s="4"/>
      <c r="E40" s="10"/>
    </row>
    <row r="41" spans="1:5" hidden="1">
      <c r="A41" s="21"/>
      <c r="B41" s="8"/>
      <c r="C41" s="3"/>
      <c r="D41" s="4"/>
      <c r="E41" s="10"/>
    </row>
    <row r="42" spans="1:5" hidden="1">
      <c r="A42" s="21"/>
      <c r="B42" s="8"/>
      <c r="C42" s="3"/>
      <c r="D42" s="4"/>
      <c r="E42" s="10"/>
    </row>
    <row r="43" spans="1:5" hidden="1">
      <c r="A43" s="21"/>
      <c r="B43" s="8"/>
      <c r="C43" s="3"/>
      <c r="D43" s="4"/>
      <c r="E43" s="10"/>
    </row>
    <row r="44" spans="1:5" hidden="1">
      <c r="A44" s="21"/>
      <c r="B44" s="8"/>
      <c r="C44" s="3"/>
      <c r="D44" s="4"/>
      <c r="E44" s="10"/>
    </row>
    <row r="45" spans="1:5" hidden="1">
      <c r="A45" s="21"/>
      <c r="B45" s="8"/>
      <c r="C45" s="3"/>
      <c r="D45" s="4"/>
      <c r="E45" s="10"/>
    </row>
    <row r="46" spans="1:5" hidden="1">
      <c r="A46" s="21"/>
      <c r="B46" s="8"/>
      <c r="C46" s="3"/>
      <c r="D46" s="4"/>
      <c r="E46" s="10"/>
    </row>
    <row r="47" spans="1:5" hidden="1">
      <c r="A47" s="21"/>
      <c r="B47" s="8"/>
      <c r="C47" s="3"/>
      <c r="D47" s="4"/>
      <c r="E47" s="10"/>
    </row>
    <row r="48" spans="1:5" hidden="1">
      <c r="A48" s="21"/>
      <c r="B48" s="8"/>
      <c r="C48" s="3"/>
      <c r="D48" s="4"/>
      <c r="E48" s="10"/>
    </row>
    <row r="49" spans="1:5" hidden="1">
      <c r="A49" s="21"/>
      <c r="B49" s="8"/>
      <c r="C49" s="3"/>
      <c r="D49" s="4"/>
      <c r="E49" s="10"/>
    </row>
    <row r="50" spans="1:5" hidden="1">
      <c r="A50" s="21"/>
      <c r="B50" s="8"/>
      <c r="C50" s="3"/>
      <c r="D50" s="4"/>
      <c r="E50" s="10"/>
    </row>
    <row r="51" spans="1:5" hidden="1">
      <c r="A51" s="21"/>
      <c r="B51" s="8"/>
      <c r="C51" s="3"/>
      <c r="D51" s="4"/>
      <c r="E51" s="10"/>
    </row>
    <row r="52" spans="1:5" hidden="1">
      <c r="A52" s="21"/>
      <c r="B52" s="8"/>
      <c r="C52" s="3"/>
      <c r="D52" s="4"/>
      <c r="E52" s="10"/>
    </row>
    <row r="53" spans="1:5" hidden="1">
      <c r="A53" s="21"/>
      <c r="B53" s="8"/>
      <c r="C53" s="3"/>
      <c r="D53" s="4"/>
      <c r="E53" s="10"/>
    </row>
    <row r="54" spans="1:5" hidden="1">
      <c r="A54" s="21"/>
      <c r="B54" s="8"/>
      <c r="C54" s="3"/>
      <c r="D54" s="4"/>
      <c r="E54" s="10"/>
    </row>
    <row r="55" spans="1:5" hidden="1">
      <c r="A55" s="21"/>
      <c r="B55" s="8"/>
      <c r="C55" s="3"/>
      <c r="D55" s="4"/>
      <c r="E55" s="10"/>
    </row>
    <row r="56" spans="1:5" hidden="1">
      <c r="A56" s="21"/>
      <c r="B56" s="8"/>
      <c r="C56" s="3"/>
      <c r="D56" s="4"/>
      <c r="E56" s="10"/>
    </row>
    <row r="57" spans="1:5" hidden="1">
      <c r="A57" s="21"/>
      <c r="B57" s="8"/>
      <c r="C57" s="6"/>
      <c r="D57" s="4"/>
      <c r="E57" s="10"/>
    </row>
    <row r="58" spans="1:5" hidden="1">
      <c r="A58" s="21"/>
      <c r="B58" s="8"/>
      <c r="C58" s="3"/>
      <c r="D58" s="4"/>
      <c r="E58" s="10"/>
    </row>
    <row r="59" spans="1:5" hidden="1">
      <c r="A59" s="21"/>
      <c r="B59" s="8"/>
      <c r="C59" s="3"/>
      <c r="D59" s="4"/>
      <c r="E59" s="10"/>
    </row>
    <row r="60" spans="1:5" hidden="1">
      <c r="A60" s="21"/>
      <c r="B60" s="8"/>
      <c r="C60" s="3"/>
      <c r="D60" s="4"/>
      <c r="E60" s="86"/>
    </row>
    <row r="61" spans="1:5" hidden="1">
      <c r="A61" s="21"/>
      <c r="B61" s="8"/>
      <c r="C61" s="3"/>
      <c r="D61" s="4"/>
      <c r="E61" s="10"/>
    </row>
    <row r="62" spans="1:5" hidden="1">
      <c r="A62" s="21"/>
      <c r="B62" s="8"/>
      <c r="C62" s="3"/>
      <c r="D62" s="4"/>
      <c r="E62" s="10"/>
    </row>
    <row r="63" spans="1:5" hidden="1">
      <c r="A63" s="21"/>
      <c r="B63" s="8"/>
      <c r="C63" s="3"/>
      <c r="D63" s="4"/>
      <c r="E63" s="10"/>
    </row>
    <row r="64" spans="1:5" hidden="1">
      <c r="A64" s="21"/>
      <c r="B64" s="8"/>
      <c r="C64" s="3"/>
      <c r="D64" s="4"/>
      <c r="E64" s="86"/>
    </row>
    <row r="65" spans="1:5" hidden="1">
      <c r="A65" s="21"/>
      <c r="B65" s="8"/>
      <c r="C65" s="3"/>
      <c r="D65" s="4"/>
      <c r="E65" s="10"/>
    </row>
    <row r="66" spans="1:5" hidden="1">
      <c r="A66" s="21"/>
      <c r="B66" s="8"/>
      <c r="C66" s="3"/>
      <c r="D66" s="4"/>
      <c r="E66" s="10"/>
    </row>
    <row r="67" spans="1:5" hidden="1">
      <c r="A67" s="21"/>
      <c r="B67" s="8"/>
      <c r="C67" s="3"/>
      <c r="D67" s="4"/>
      <c r="E67" s="86"/>
    </row>
    <row r="68" spans="1:5" hidden="1">
      <c r="A68" s="21"/>
      <c r="B68" s="8"/>
      <c r="C68" s="3"/>
      <c r="D68" s="4"/>
      <c r="E68" s="10"/>
    </row>
    <row r="69" spans="1:5" hidden="1">
      <c r="A69" s="21"/>
      <c r="B69" s="8"/>
      <c r="C69" s="3"/>
      <c r="D69" s="4"/>
      <c r="E69" s="10"/>
    </row>
    <row r="70" spans="1:5" hidden="1">
      <c r="A70" s="21"/>
      <c r="B70" s="8"/>
      <c r="C70" s="3"/>
      <c r="D70" s="4"/>
      <c r="E70" s="86"/>
    </row>
    <row r="71" spans="1:5" hidden="1">
      <c r="A71" s="21"/>
      <c r="B71" s="8"/>
      <c r="C71" s="3"/>
      <c r="D71" s="4"/>
      <c r="E71" s="10"/>
    </row>
    <row r="72" spans="1:5" hidden="1">
      <c r="A72" s="21"/>
      <c r="B72" s="8"/>
      <c r="C72" s="3"/>
      <c r="D72" s="4"/>
      <c r="E72" s="10"/>
    </row>
    <row r="73" spans="1:5" hidden="1">
      <c r="A73" s="21"/>
      <c r="B73" s="8"/>
      <c r="C73" s="3"/>
      <c r="D73" s="4"/>
      <c r="E73" s="86"/>
    </row>
    <row r="74" spans="1:5" hidden="1">
      <c r="A74" s="21"/>
      <c r="B74" s="8"/>
      <c r="C74" s="3"/>
      <c r="D74" s="4"/>
      <c r="E74" s="10"/>
    </row>
    <row r="75" spans="1:5" hidden="1">
      <c r="A75" s="21"/>
      <c r="B75" s="8"/>
      <c r="C75" s="3"/>
      <c r="D75" s="4"/>
      <c r="E75" s="10"/>
    </row>
    <row r="76" spans="1:5" hidden="1">
      <c r="A76" s="21"/>
      <c r="B76" s="8"/>
      <c r="C76" s="3"/>
      <c r="D76" s="4"/>
      <c r="E76" s="87"/>
    </row>
    <row r="77" spans="1:5" hidden="1">
      <c r="A77" s="21"/>
      <c r="B77" s="8"/>
      <c r="C77" s="3"/>
      <c r="D77" s="4"/>
      <c r="E77" s="10"/>
    </row>
    <row r="78" spans="1:5" hidden="1">
      <c r="A78" s="21"/>
      <c r="B78" s="8"/>
      <c r="C78" s="3"/>
      <c r="D78" s="4"/>
      <c r="E78" s="10"/>
    </row>
    <row r="79" spans="1:5" hidden="1">
      <c r="A79" s="21"/>
      <c r="B79" s="8"/>
      <c r="C79" s="3"/>
      <c r="D79" s="4"/>
      <c r="E79" s="10"/>
    </row>
    <row r="80" spans="1:5" hidden="1">
      <c r="A80" s="21"/>
      <c r="B80" s="8"/>
      <c r="C80" s="3"/>
      <c r="D80" s="4"/>
      <c r="E80" s="10"/>
    </row>
    <row r="81" spans="1:5" hidden="1">
      <c r="A81" s="21"/>
      <c r="B81" s="8"/>
      <c r="C81" s="3"/>
      <c r="D81" s="4"/>
      <c r="E81" s="10"/>
    </row>
    <row r="82" spans="1:5" hidden="1">
      <c r="A82" s="21"/>
      <c r="B82" s="8"/>
      <c r="C82" s="3"/>
      <c r="D82" s="4"/>
      <c r="E82" s="10"/>
    </row>
    <row r="83" spans="1:5" hidden="1">
      <c r="A83" s="21"/>
      <c r="B83" s="8"/>
      <c r="C83" s="3"/>
      <c r="D83" s="4"/>
      <c r="E83" s="10"/>
    </row>
    <row r="84" spans="1:5" ht="13.5" hidden="1" thickBot="1">
      <c r="A84" s="21"/>
      <c r="B84" s="8"/>
      <c r="C84" s="3"/>
      <c r="D84" s="4"/>
      <c r="E84" s="10"/>
    </row>
    <row r="85" spans="1:5" ht="25.5">
      <c r="A85" s="19" t="s">
        <v>7</v>
      </c>
      <c r="B85" s="25">
        <f>SUM(B86:B97)</f>
        <v>1548246</v>
      </c>
      <c r="C85" s="20"/>
      <c r="D85" s="22"/>
      <c r="E85" s="10"/>
    </row>
    <row r="86" spans="1:5">
      <c r="A86" s="19"/>
      <c r="B86" s="68">
        <v>155246</v>
      </c>
      <c r="C86" s="29" t="s">
        <v>217</v>
      </c>
      <c r="D86" s="72" t="s">
        <v>563</v>
      </c>
      <c r="E86" s="10"/>
    </row>
    <row r="87" spans="1:5">
      <c r="A87" s="19"/>
      <c r="B87" s="68">
        <v>35000</v>
      </c>
      <c r="C87" s="29" t="s">
        <v>217</v>
      </c>
      <c r="D87" s="72" t="s">
        <v>563</v>
      </c>
      <c r="E87" s="10"/>
    </row>
    <row r="88" spans="1:5">
      <c r="A88" s="19"/>
      <c r="B88" s="68">
        <v>1358000</v>
      </c>
      <c r="C88" s="29" t="s">
        <v>217</v>
      </c>
      <c r="D88" s="72" t="s">
        <v>563</v>
      </c>
      <c r="E88" s="10"/>
    </row>
    <row r="89" spans="1:5" hidden="1">
      <c r="A89" s="19"/>
      <c r="B89" s="68"/>
      <c r="C89" s="29"/>
      <c r="D89" s="72"/>
      <c r="E89" s="10"/>
    </row>
    <row r="90" spans="1:5" hidden="1">
      <c r="A90" s="19"/>
      <c r="B90" s="68"/>
      <c r="C90" s="29"/>
      <c r="D90" s="72"/>
      <c r="E90" s="10"/>
    </row>
    <row r="91" spans="1:5" hidden="1">
      <c r="A91" s="19"/>
      <c r="B91" s="68"/>
      <c r="C91" s="29"/>
      <c r="D91" s="72"/>
      <c r="E91" s="10"/>
    </row>
    <row r="92" spans="1:5" hidden="1">
      <c r="A92" s="19"/>
      <c r="B92" s="68"/>
      <c r="C92" s="29"/>
      <c r="D92" s="72"/>
      <c r="E92" s="10"/>
    </row>
    <row r="93" spans="1:5" hidden="1">
      <c r="A93" s="19"/>
      <c r="B93" s="68"/>
      <c r="C93" s="29"/>
      <c r="D93" s="72"/>
      <c r="E93" s="10"/>
    </row>
    <row r="94" spans="1:5" hidden="1">
      <c r="A94" s="19"/>
      <c r="B94" s="68"/>
      <c r="C94" s="29"/>
      <c r="D94" s="72"/>
      <c r="E94" s="10"/>
    </row>
    <row r="95" spans="1:5" hidden="1">
      <c r="A95" s="21"/>
      <c r="B95" s="8"/>
      <c r="C95" s="29"/>
      <c r="D95" s="72"/>
      <c r="E95" s="10"/>
    </row>
    <row r="96" spans="1:5" hidden="1">
      <c r="A96" s="21"/>
      <c r="B96" s="8"/>
      <c r="C96" s="29"/>
      <c r="D96" s="72"/>
      <c r="E96" s="10"/>
    </row>
    <row r="97" spans="1:5" hidden="1">
      <c r="A97" s="21"/>
      <c r="B97" s="8"/>
      <c r="C97" s="29"/>
      <c r="D97" s="72"/>
      <c r="E97" s="10"/>
    </row>
    <row r="98" spans="1:5" hidden="1">
      <c r="A98" s="21"/>
      <c r="B98" s="8"/>
      <c r="C98" s="29"/>
      <c r="D98" s="72"/>
      <c r="E98" s="10"/>
    </row>
    <row r="99" spans="1:5" hidden="1">
      <c r="A99" s="21"/>
      <c r="B99" s="8"/>
      <c r="C99" s="29"/>
      <c r="D99" s="72"/>
      <c r="E99" s="10"/>
    </row>
    <row r="100" spans="1:5" hidden="1">
      <c r="A100" s="21"/>
      <c r="B100" s="57"/>
      <c r="C100" s="29"/>
      <c r="D100" s="72"/>
      <c r="E100" s="10"/>
    </row>
    <row r="101" spans="1:5" hidden="1">
      <c r="A101" s="21"/>
      <c r="B101" s="32"/>
      <c r="C101" s="29"/>
      <c r="D101" s="40"/>
      <c r="E101" s="10"/>
    </row>
    <row r="102" spans="1:5" hidden="1">
      <c r="A102" s="21"/>
      <c r="B102" s="32"/>
      <c r="C102" s="29"/>
      <c r="D102" s="40"/>
      <c r="E102" s="10"/>
    </row>
    <row r="103" spans="1:5" hidden="1">
      <c r="A103" s="21"/>
      <c r="B103" s="32"/>
      <c r="C103" s="29"/>
      <c r="D103" s="40"/>
      <c r="E103" s="10"/>
    </row>
    <row r="104" spans="1:5" hidden="1">
      <c r="A104" s="21"/>
      <c r="B104" s="32"/>
      <c r="C104" s="29"/>
      <c r="D104" s="40"/>
      <c r="E104" s="10"/>
    </row>
    <row r="105" spans="1:5" hidden="1">
      <c r="A105" s="21"/>
      <c r="B105" s="32"/>
      <c r="C105" s="29"/>
      <c r="D105" s="40"/>
      <c r="E105" s="10"/>
    </row>
    <row r="106" spans="1:5" hidden="1">
      <c r="A106" s="21"/>
      <c r="B106" s="32"/>
      <c r="C106" s="29"/>
      <c r="D106" s="58"/>
      <c r="E106" s="10"/>
    </row>
    <row r="107" spans="1:5" hidden="1">
      <c r="A107" s="21"/>
      <c r="B107" s="32"/>
      <c r="C107" s="29"/>
      <c r="D107" s="58"/>
      <c r="E107" s="10"/>
    </row>
    <row r="108" spans="1:5">
      <c r="A108" s="19" t="s">
        <v>8</v>
      </c>
      <c r="B108" s="23">
        <f>SUM(B109:B110)</f>
        <v>0</v>
      </c>
      <c r="C108" s="20"/>
      <c r="D108" s="22"/>
      <c r="E108" s="10"/>
    </row>
    <row r="109" spans="1:5">
      <c r="A109" s="21" t="s">
        <v>9</v>
      </c>
      <c r="B109" s="8"/>
      <c r="C109" s="29"/>
      <c r="D109" s="40"/>
      <c r="E109" s="10"/>
    </row>
    <row r="110" spans="1:5">
      <c r="A110" s="21"/>
      <c r="B110" s="8"/>
      <c r="C110" s="6"/>
      <c r="D110" s="9"/>
      <c r="E110" s="10"/>
    </row>
    <row r="111" spans="1:5" ht="51">
      <c r="A111" s="19" t="s">
        <v>10</v>
      </c>
      <c r="B111" s="23">
        <f>B112+B113+B114+B115</f>
        <v>0</v>
      </c>
      <c r="C111" s="20"/>
      <c r="D111" s="22"/>
      <c r="E111" s="10"/>
    </row>
    <row r="112" spans="1:5" hidden="1">
      <c r="A112" s="21"/>
      <c r="B112" s="8"/>
      <c r="C112" s="3"/>
      <c r="D112" s="7"/>
      <c r="E112" s="10"/>
    </row>
    <row r="113" spans="1:5" hidden="1">
      <c r="A113" s="21"/>
      <c r="B113" s="8"/>
      <c r="C113" s="29"/>
      <c r="D113" s="56"/>
      <c r="E113" s="10"/>
    </row>
    <row r="114" spans="1:5" hidden="1">
      <c r="A114" s="21"/>
      <c r="B114" s="8"/>
      <c r="C114" s="3"/>
      <c r="D114" s="7"/>
      <c r="E114" s="10"/>
    </row>
    <row r="115" spans="1:5" hidden="1">
      <c r="A115" s="21"/>
      <c r="B115" s="8"/>
      <c r="C115" s="29"/>
      <c r="D115" s="56"/>
      <c r="E115" s="10"/>
    </row>
    <row r="116" spans="1:5" hidden="1">
      <c r="A116" s="21"/>
      <c r="B116" s="8"/>
      <c r="C116" s="29"/>
      <c r="D116" s="56"/>
      <c r="E116" s="10"/>
    </row>
    <row r="117" spans="1:5" hidden="1">
      <c r="A117" s="21"/>
      <c r="B117" s="8"/>
      <c r="C117" s="3"/>
      <c r="D117" s="56"/>
      <c r="E117" s="10"/>
    </row>
    <row r="118" spans="1:5" hidden="1">
      <c r="A118" s="21"/>
      <c r="B118" s="8"/>
      <c r="C118" s="3"/>
      <c r="D118" s="56"/>
      <c r="E118" s="10"/>
    </row>
    <row r="119" spans="1:5" hidden="1">
      <c r="A119" s="21"/>
      <c r="B119" s="8"/>
      <c r="C119" s="3"/>
      <c r="D119" s="7"/>
      <c r="E119" s="10"/>
    </row>
    <row r="120" spans="1:5" hidden="1">
      <c r="A120" s="21"/>
      <c r="B120" s="8"/>
      <c r="C120" s="3"/>
      <c r="D120" s="7"/>
      <c r="E120" s="10"/>
    </row>
    <row r="121" spans="1:5" hidden="1">
      <c r="A121" s="21"/>
      <c r="B121" s="8"/>
      <c r="C121" s="3"/>
      <c r="D121" s="7"/>
      <c r="E121" s="10"/>
    </row>
    <row r="122" spans="1:5" ht="38.25">
      <c r="A122" s="19" t="s">
        <v>11</v>
      </c>
      <c r="B122" s="23"/>
      <c r="C122" s="20"/>
      <c r="D122" s="22"/>
      <c r="E122" s="10"/>
    </row>
    <row r="123" spans="1:5" ht="25.5">
      <c r="A123" s="21" t="s">
        <v>12</v>
      </c>
      <c r="B123" s="23">
        <f>B124+B125+B126+B127</f>
        <v>0</v>
      </c>
      <c r="C123" s="20"/>
      <c r="D123" s="22"/>
      <c r="E123" s="10"/>
    </row>
    <row r="124" spans="1:5">
      <c r="A124" s="21" t="s">
        <v>27</v>
      </c>
      <c r="B124" s="8"/>
      <c r="C124" s="3"/>
      <c r="D124" s="7"/>
      <c r="E124" s="10"/>
    </row>
    <row r="125" spans="1:5" ht="17.25" hidden="1" customHeight="1">
      <c r="A125" s="59"/>
      <c r="B125" s="8"/>
      <c r="C125" s="29"/>
      <c r="D125" s="56"/>
      <c r="E125" s="10"/>
    </row>
    <row r="126" spans="1:5" hidden="1">
      <c r="A126" s="44"/>
      <c r="B126" s="8"/>
      <c r="C126" s="3"/>
      <c r="D126" s="7"/>
      <c r="E126" s="10"/>
    </row>
    <row r="127" spans="1:5" hidden="1">
      <c r="A127" s="21"/>
      <c r="B127" s="8"/>
      <c r="C127" s="29"/>
      <c r="D127" s="56"/>
      <c r="E127" s="10"/>
    </row>
    <row r="128" spans="1:5" hidden="1">
      <c r="A128" s="61"/>
      <c r="B128" s="8"/>
      <c r="C128" s="29"/>
      <c r="D128" s="56"/>
      <c r="E128" s="10"/>
    </row>
    <row r="129" spans="1:5" hidden="1">
      <c r="A129" s="61"/>
      <c r="B129" s="46"/>
      <c r="C129" s="45"/>
      <c r="D129" s="62"/>
      <c r="E129" s="10"/>
    </row>
    <row r="130" spans="1:5" hidden="1">
      <c r="A130" s="61"/>
      <c r="B130" s="46"/>
      <c r="C130" s="45"/>
      <c r="D130" s="62"/>
      <c r="E130" s="10"/>
    </row>
    <row r="131" spans="1:5" hidden="1">
      <c r="A131" s="61"/>
      <c r="B131" s="46"/>
      <c r="C131" s="45"/>
      <c r="D131" s="62"/>
      <c r="E131" s="10"/>
    </row>
    <row r="132" spans="1:5" hidden="1">
      <c r="A132" s="61"/>
      <c r="B132" s="46"/>
      <c r="C132" s="45"/>
      <c r="D132" s="62"/>
      <c r="E132" s="10"/>
    </row>
    <row r="133" spans="1:5" hidden="1">
      <c r="A133" s="21"/>
      <c r="B133" s="46"/>
      <c r="C133" s="47"/>
      <c r="D133" s="63"/>
      <c r="E133" s="10"/>
    </row>
    <row r="134" spans="1:5" hidden="1">
      <c r="A134" s="21"/>
      <c r="B134" s="46"/>
      <c r="C134" s="42"/>
      <c r="D134" s="63"/>
      <c r="E134" s="10"/>
    </row>
    <row r="135" spans="1:5" hidden="1">
      <c r="A135" s="21"/>
      <c r="B135" s="48"/>
      <c r="C135" s="47"/>
      <c r="D135" s="63"/>
      <c r="E135" s="10"/>
    </row>
    <row r="136" spans="1:5" hidden="1">
      <c r="A136" s="21"/>
      <c r="B136" s="49"/>
      <c r="C136" s="50"/>
      <c r="D136" s="64"/>
      <c r="E136" s="10"/>
    </row>
    <row r="137" spans="1:5" hidden="1">
      <c r="A137" s="21"/>
      <c r="B137" s="51"/>
      <c r="C137" s="52"/>
      <c r="D137" s="65"/>
      <c r="E137" s="10"/>
    </row>
    <row r="138" spans="1:5" hidden="1">
      <c r="A138" s="21"/>
      <c r="B138" s="51"/>
      <c r="C138" s="52"/>
      <c r="D138" s="65"/>
      <c r="E138" s="10"/>
    </row>
    <row r="139" spans="1:5" hidden="1">
      <c r="A139" s="21"/>
      <c r="B139" s="51"/>
      <c r="C139" s="52"/>
      <c r="D139" s="65"/>
      <c r="E139" s="10"/>
    </row>
    <row r="140" spans="1:5" hidden="1">
      <c r="A140" s="21"/>
      <c r="B140" s="51"/>
      <c r="C140" s="52"/>
      <c r="D140" s="65"/>
      <c r="E140" s="10"/>
    </row>
    <row r="141" spans="1:5" hidden="1">
      <c r="A141" s="21"/>
      <c r="B141" s="51"/>
      <c r="C141" s="52"/>
      <c r="D141" s="65"/>
      <c r="E141" s="10"/>
    </row>
    <row r="142" spans="1:5" hidden="1">
      <c r="A142" s="21"/>
      <c r="B142" s="51"/>
      <c r="C142" s="52"/>
      <c r="D142" s="65"/>
      <c r="E142" s="10"/>
    </row>
    <row r="143" spans="1:5" hidden="1">
      <c r="A143" s="21"/>
      <c r="B143" s="51"/>
      <c r="C143" s="52"/>
      <c r="D143" s="65"/>
      <c r="E143" s="10"/>
    </row>
    <row r="144" spans="1:5" hidden="1">
      <c r="A144" s="21"/>
      <c r="B144" s="51"/>
      <c r="C144" s="52"/>
      <c r="D144" s="65"/>
      <c r="E144" s="10"/>
    </row>
    <row r="145" spans="1:5" hidden="1">
      <c r="A145" s="21"/>
      <c r="B145" s="51"/>
      <c r="C145" s="52"/>
      <c r="D145" s="65"/>
      <c r="E145" s="10"/>
    </row>
    <row r="146" spans="1:5" hidden="1">
      <c r="A146" s="21"/>
      <c r="B146" s="51"/>
      <c r="C146" s="52"/>
      <c r="D146" s="65"/>
      <c r="E146" s="10"/>
    </row>
    <row r="147" spans="1:5" hidden="1">
      <c r="A147" s="21"/>
      <c r="B147" s="51"/>
      <c r="C147" s="52"/>
      <c r="D147" s="65"/>
      <c r="E147" s="10"/>
    </row>
    <row r="148" spans="1:5" hidden="1">
      <c r="A148" s="21"/>
      <c r="B148" s="51"/>
      <c r="C148" s="30"/>
      <c r="D148" s="65"/>
      <c r="E148" s="10"/>
    </row>
    <row r="149" spans="1:5" ht="15" hidden="1">
      <c r="A149" s="21"/>
      <c r="B149" s="51"/>
      <c r="C149" s="30"/>
      <c r="D149" s="66"/>
      <c r="E149" s="10"/>
    </row>
    <row r="150" spans="1:5" ht="15" hidden="1">
      <c r="A150" s="21"/>
      <c r="B150" s="51"/>
      <c r="C150" s="30"/>
      <c r="D150" s="66"/>
      <c r="E150" s="10"/>
    </row>
    <row r="151" spans="1:5" ht="15" hidden="1">
      <c r="A151" s="21"/>
      <c r="B151" s="51"/>
      <c r="C151" s="30"/>
      <c r="D151" s="66"/>
      <c r="E151" s="10"/>
    </row>
    <row r="152" spans="1:5" ht="15" hidden="1">
      <c r="A152" s="21"/>
      <c r="B152" s="51"/>
      <c r="C152" s="30"/>
      <c r="D152" s="66"/>
      <c r="E152" s="10"/>
    </row>
    <row r="153" spans="1:5" ht="15" hidden="1">
      <c r="A153" s="21"/>
      <c r="B153" s="51"/>
      <c r="C153" s="30"/>
      <c r="D153" s="66"/>
      <c r="E153" s="10"/>
    </row>
    <row r="154" spans="1:5" ht="15" hidden="1">
      <c r="A154" s="21"/>
      <c r="B154" s="51"/>
      <c r="C154" s="30"/>
      <c r="D154" s="66"/>
      <c r="E154" s="10"/>
    </row>
    <row r="155" spans="1:5" ht="15" hidden="1">
      <c r="A155" s="21"/>
      <c r="B155" s="51"/>
      <c r="C155" s="30"/>
      <c r="D155" s="66"/>
      <c r="E155" s="10"/>
    </row>
    <row r="156" spans="1:5" hidden="1">
      <c r="A156" s="53"/>
      <c r="B156" s="43"/>
      <c r="C156" s="54"/>
      <c r="D156" s="67"/>
      <c r="E156" s="10"/>
    </row>
    <row r="157" spans="1:5" ht="15" hidden="1">
      <c r="A157" s="33"/>
      <c r="B157" s="41"/>
      <c r="C157" s="30"/>
      <c r="D157" s="62"/>
      <c r="E157" s="10"/>
    </row>
    <row r="158" spans="1:5" ht="15" hidden="1">
      <c r="A158" s="33"/>
      <c r="B158" s="41"/>
      <c r="C158" s="30"/>
      <c r="D158" s="62"/>
      <c r="E158" s="10"/>
    </row>
    <row r="159" spans="1:5" ht="15" hidden="1">
      <c r="A159" s="33"/>
      <c r="B159" s="41"/>
      <c r="C159" s="30"/>
      <c r="D159" s="62"/>
      <c r="E159" s="10"/>
    </row>
    <row r="160" spans="1:5" ht="15" hidden="1">
      <c r="A160" s="33"/>
      <c r="B160" s="41"/>
      <c r="C160" s="30"/>
      <c r="D160" s="62"/>
      <c r="E160" s="10"/>
    </row>
    <row r="161" spans="1:5" ht="15" hidden="1">
      <c r="A161" s="33"/>
      <c r="B161" s="41"/>
      <c r="C161" s="30"/>
      <c r="D161" s="62"/>
      <c r="E161" s="10"/>
    </row>
    <row r="162" spans="1:5" ht="15" hidden="1">
      <c r="A162" s="33"/>
      <c r="B162" s="41"/>
      <c r="C162" s="30"/>
      <c r="D162" s="97"/>
      <c r="E162" s="10"/>
    </row>
    <row r="163" spans="1:5" ht="15" hidden="1">
      <c r="A163" s="33"/>
      <c r="B163" s="41"/>
      <c r="C163" s="30"/>
      <c r="D163" s="97"/>
      <c r="E163" s="10"/>
    </row>
    <row r="164" spans="1:5" ht="15" hidden="1">
      <c r="A164" s="33"/>
      <c r="B164" s="41"/>
      <c r="C164" s="30"/>
      <c r="D164" s="96"/>
      <c r="E164" s="10"/>
    </row>
    <row r="165" spans="1:5" ht="15" hidden="1">
      <c r="A165" s="33"/>
      <c r="B165" s="41"/>
      <c r="C165" s="30"/>
      <c r="D165" s="62"/>
      <c r="E165" s="10"/>
    </row>
    <row r="166" spans="1:5" ht="15" hidden="1">
      <c r="A166" s="33"/>
      <c r="B166" s="41"/>
      <c r="C166" s="30"/>
      <c r="D166" s="62"/>
      <c r="E166" s="10"/>
    </row>
    <row r="167" spans="1:5">
      <c r="A167" s="21" t="s">
        <v>13</v>
      </c>
      <c r="B167" s="8">
        <f>B168+B169+B170</f>
        <v>0</v>
      </c>
      <c r="C167" s="3"/>
      <c r="D167" s="4"/>
      <c r="E167" s="10"/>
    </row>
    <row r="168" spans="1:5">
      <c r="A168" s="21"/>
      <c r="B168" s="8"/>
      <c r="C168" s="3"/>
      <c r="D168" s="4"/>
      <c r="E168" s="10"/>
    </row>
    <row r="169" spans="1:5">
      <c r="A169" s="18"/>
      <c r="B169" s="8"/>
      <c r="C169" s="3"/>
      <c r="D169" s="4"/>
      <c r="E169" s="10"/>
    </row>
    <row r="170" spans="1:5">
      <c r="A170" s="60"/>
      <c r="B170" s="8"/>
      <c r="C170" s="3"/>
      <c r="D170" s="4"/>
      <c r="E170" s="10"/>
    </row>
    <row r="171" spans="1:5" ht="13.5" thickBot="1">
      <c r="A171" s="37" t="s">
        <v>14</v>
      </c>
      <c r="B171" s="69">
        <f>+B7+B13+B85+B108+B111+B122+B167</f>
        <v>1548246</v>
      </c>
      <c r="C171" s="38"/>
      <c r="D171" s="39"/>
      <c r="E171" s="10"/>
    </row>
    <row r="172" spans="1:5">
      <c r="A172" s="10"/>
      <c r="B172" s="10"/>
      <c r="C172" s="10"/>
      <c r="D172" s="10"/>
      <c r="E172" s="10"/>
    </row>
  </sheetData>
  <mergeCells count="2">
    <mergeCell ref="A4:D4"/>
    <mergeCell ref="A5:D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65" t="s">
        <v>0</v>
      </c>
      <c r="B5" s="265"/>
      <c r="C5" s="265"/>
      <c r="D5" s="265"/>
    </row>
    <row r="6" spans="1:4">
      <c r="A6" s="265" t="s">
        <v>63</v>
      </c>
      <c r="B6" s="265"/>
      <c r="C6" s="265"/>
      <c r="D6" s="265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4107135.9</v>
      </c>
      <c r="C15" s="20"/>
      <c r="D15" s="55"/>
    </row>
    <row r="16" spans="1:4">
      <c r="A16" s="21" t="s">
        <v>21</v>
      </c>
      <c r="B16" s="70">
        <v>4088010.9</v>
      </c>
      <c r="C16" s="70" t="s">
        <v>59</v>
      </c>
      <c r="D16" s="58" t="s">
        <v>38</v>
      </c>
    </row>
    <row r="17" spans="1:4" ht="25.5">
      <c r="A17" s="21"/>
      <c r="B17" s="8">
        <f>14715+4410</f>
        <v>19125</v>
      </c>
      <c r="C17" s="70" t="s">
        <v>58</v>
      </c>
      <c r="D17" s="58" t="s">
        <v>64</v>
      </c>
    </row>
    <row r="18" spans="1:4" hidden="1">
      <c r="A18" s="21"/>
      <c r="B18" s="8"/>
      <c r="C18" s="29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29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0</v>
      </c>
      <c r="C79" s="20"/>
      <c r="D79" s="22"/>
    </row>
    <row r="80" spans="1:4" hidden="1">
      <c r="A80" s="21"/>
      <c r="B80" s="57"/>
      <c r="C80" s="29"/>
      <c r="D80" s="29"/>
    </row>
    <row r="81" spans="1:4" hidden="1">
      <c r="A81" s="21"/>
      <c r="B81" s="57"/>
      <c r="C81" s="29"/>
      <c r="D81" s="29"/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>
        <v>5808.92</v>
      </c>
      <c r="C147" s="70" t="s">
        <v>65</v>
      </c>
      <c r="D147" s="58" t="s">
        <v>66</v>
      </c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4112944.82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66" t="s">
        <v>25</v>
      </c>
      <c r="D155" s="266"/>
    </row>
    <row r="156" spans="1:4">
      <c r="A156" s="1" t="s">
        <v>18</v>
      </c>
      <c r="B156" s="1"/>
      <c r="C156" s="266" t="s">
        <v>22</v>
      </c>
      <c r="D156" s="266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14081" r:id="rId3">
          <objectPr defaultSize="0" autoPict="0" r:id="rId4">
            <anchor moveWithCells="1" sizeWithCells="1">
              <from>
                <xdr:col>0</xdr:col>
                <xdr:colOff>295275</xdr:colOff>
                <xdr:row>1</xdr:row>
                <xdr:rowOff>0</xdr:rowOff>
              </from>
              <to>
                <xdr:col>0</xdr:col>
                <xdr:colOff>1190625</xdr:colOff>
                <xdr:row>4</xdr:row>
                <xdr:rowOff>57150</xdr:rowOff>
              </to>
            </anchor>
          </objectPr>
        </oleObject>
      </mc:Choice>
      <mc:Fallback>
        <oleObject progId="Word.Picture.8" shapeId="814081" r:id="rId3"/>
      </mc:Fallback>
    </mc:AlternateContent>
  </oleObject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2"/>
  <sheetViews>
    <sheetView workbookViewId="0">
      <selection activeCell="E4" sqref="E4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>
      <c r="A1" s="10"/>
      <c r="B1" s="10"/>
      <c r="C1" s="10"/>
      <c r="D1" s="10"/>
    </row>
    <row r="2" spans="1:4">
      <c r="A2" s="265" t="s">
        <v>0</v>
      </c>
      <c r="B2" s="265"/>
      <c r="C2" s="265"/>
      <c r="D2" s="265"/>
    </row>
    <row r="3" spans="1:4" ht="13.5" thickBot="1">
      <c r="A3" s="265" t="s">
        <v>551</v>
      </c>
      <c r="B3" s="265"/>
      <c r="C3" s="265"/>
      <c r="D3" s="265"/>
    </row>
    <row r="4" spans="1:4" ht="26.25" thickBot="1">
      <c r="A4" s="15" t="s">
        <v>1</v>
      </c>
      <c r="B4" s="28" t="s">
        <v>23</v>
      </c>
      <c r="C4" s="16" t="s">
        <v>2</v>
      </c>
      <c r="D4" s="17" t="s">
        <v>3</v>
      </c>
    </row>
    <row r="5" spans="1:4">
      <c r="A5" s="24" t="s">
        <v>5</v>
      </c>
      <c r="B5" s="25">
        <f>SUM(B6:B10)</f>
        <v>3932</v>
      </c>
      <c r="C5" s="26"/>
      <c r="D5" s="27"/>
    </row>
    <row r="6" spans="1:4">
      <c r="A6" s="21" t="s">
        <v>4</v>
      </c>
      <c r="B6" s="8">
        <v>3932</v>
      </c>
      <c r="C6" s="3" t="s">
        <v>467</v>
      </c>
      <c r="D6" s="4" t="s">
        <v>552</v>
      </c>
    </row>
    <row r="7" spans="1:4">
      <c r="A7" s="21" t="s">
        <v>4</v>
      </c>
      <c r="B7" s="8"/>
      <c r="C7" s="3"/>
      <c r="D7" s="4"/>
    </row>
    <row r="8" spans="1:4">
      <c r="A8" s="21"/>
      <c r="B8" s="8"/>
      <c r="C8" s="3"/>
      <c r="D8" s="4"/>
    </row>
    <row r="9" spans="1:4">
      <c r="A9" s="21"/>
      <c r="B9" s="8"/>
      <c r="C9" s="3"/>
      <c r="D9" s="4"/>
    </row>
    <row r="10" spans="1:4" ht="13.5" thickBot="1">
      <c r="A10" s="21"/>
      <c r="B10" s="8"/>
      <c r="C10" s="3"/>
      <c r="D10" s="4"/>
    </row>
    <row r="11" spans="1:4">
      <c r="A11" s="19" t="s">
        <v>6</v>
      </c>
      <c r="B11" s="25">
        <f>SUM(B12:B27)</f>
        <v>241891.09</v>
      </c>
      <c r="C11" s="20"/>
      <c r="D11" s="55"/>
    </row>
    <row r="12" spans="1:4">
      <c r="A12" s="21" t="s">
        <v>21</v>
      </c>
      <c r="B12" s="8">
        <v>31579.32</v>
      </c>
      <c r="C12" s="83" t="s">
        <v>156</v>
      </c>
      <c r="D12" s="58" t="s">
        <v>553</v>
      </c>
    </row>
    <row r="13" spans="1:4">
      <c r="A13" s="21"/>
      <c r="B13" s="8">
        <v>7663.97</v>
      </c>
      <c r="C13" s="83" t="s">
        <v>156</v>
      </c>
      <c r="D13" s="58" t="s">
        <v>554</v>
      </c>
    </row>
    <row r="14" spans="1:4">
      <c r="A14" s="21"/>
      <c r="B14" s="8">
        <v>19358.8</v>
      </c>
      <c r="C14" s="29" t="s">
        <v>156</v>
      </c>
      <c r="D14" s="58" t="s">
        <v>555</v>
      </c>
    </row>
    <row r="15" spans="1:4">
      <c r="A15" s="21"/>
      <c r="B15" s="8">
        <v>77052.5</v>
      </c>
      <c r="C15" s="29" t="s">
        <v>37</v>
      </c>
      <c r="D15" s="58" t="s">
        <v>556</v>
      </c>
    </row>
    <row r="16" spans="1:4">
      <c r="A16" s="21"/>
      <c r="B16" s="8">
        <v>77052.5</v>
      </c>
      <c r="C16" s="29" t="s">
        <v>37</v>
      </c>
      <c r="D16" s="58" t="s">
        <v>556</v>
      </c>
    </row>
    <row r="17" spans="1:4">
      <c r="A17" s="21"/>
      <c r="B17" s="8">
        <v>9900</v>
      </c>
      <c r="C17" s="3" t="s">
        <v>510</v>
      </c>
      <c r="D17" s="58" t="s">
        <v>175</v>
      </c>
    </row>
    <row r="18" spans="1:4">
      <c r="A18" s="21"/>
      <c r="B18" s="8"/>
      <c r="C18" s="3" t="s">
        <v>510</v>
      </c>
      <c r="D18" s="58"/>
    </row>
    <row r="19" spans="1:4">
      <c r="A19" s="21"/>
      <c r="B19" s="8"/>
      <c r="C19" s="3" t="s">
        <v>510</v>
      </c>
      <c r="D19" s="58"/>
    </row>
    <row r="20" spans="1:4">
      <c r="A20" s="21"/>
      <c r="B20" s="8"/>
      <c r="C20" s="3" t="s">
        <v>510</v>
      </c>
      <c r="D20" s="58"/>
    </row>
    <row r="21" spans="1:4">
      <c r="A21" s="21"/>
      <c r="B21" s="8"/>
      <c r="C21" s="3" t="s">
        <v>510</v>
      </c>
      <c r="D21" s="58"/>
    </row>
    <row r="22" spans="1:4">
      <c r="A22" s="21"/>
      <c r="B22" s="8"/>
      <c r="C22" s="3" t="s">
        <v>510</v>
      </c>
      <c r="D22" s="58"/>
    </row>
    <row r="23" spans="1:4">
      <c r="A23" s="21"/>
      <c r="B23" s="8"/>
      <c r="C23" s="3" t="s">
        <v>510</v>
      </c>
      <c r="D23" s="58"/>
    </row>
    <row r="24" spans="1:4">
      <c r="A24" s="21"/>
      <c r="B24" s="8">
        <v>3586</v>
      </c>
      <c r="C24" s="3" t="s">
        <v>510</v>
      </c>
      <c r="D24" s="58" t="s">
        <v>557</v>
      </c>
    </row>
    <row r="25" spans="1:4">
      <c r="A25" s="21"/>
      <c r="B25" s="8">
        <v>4840</v>
      </c>
      <c r="C25" s="3" t="s">
        <v>510</v>
      </c>
      <c r="D25" s="58" t="s">
        <v>558</v>
      </c>
    </row>
    <row r="26" spans="1:4">
      <c r="A26" s="21"/>
      <c r="B26" s="8">
        <v>3050</v>
      </c>
      <c r="C26" s="3" t="s">
        <v>559</v>
      </c>
      <c r="D26" s="58" t="s">
        <v>560</v>
      </c>
    </row>
    <row r="27" spans="1:4" ht="13.5" thickBot="1">
      <c r="A27" s="21"/>
      <c r="B27" s="8">
        <v>7808</v>
      </c>
      <c r="C27" s="3" t="s">
        <v>559</v>
      </c>
      <c r="D27" s="58" t="s">
        <v>560</v>
      </c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6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t="13.5" hidden="1" thickBot="1">
      <c r="A82" s="21"/>
      <c r="B82" s="8"/>
      <c r="C82" s="3"/>
      <c r="D82" s="4"/>
    </row>
    <row r="83" spans="1:4" ht="25.5">
      <c r="A83" s="19" t="s">
        <v>7</v>
      </c>
      <c r="B83" s="25">
        <f>SUM(B84:B88)</f>
        <v>35835144</v>
      </c>
      <c r="C83" s="20"/>
      <c r="D83" s="22"/>
    </row>
    <row r="84" spans="1:4">
      <c r="A84" s="19"/>
      <c r="B84" s="68">
        <v>12589000</v>
      </c>
      <c r="C84" s="29" t="s">
        <v>217</v>
      </c>
      <c r="D84" s="72" t="s">
        <v>561</v>
      </c>
    </row>
    <row r="85" spans="1:4">
      <c r="A85" s="19"/>
      <c r="B85" s="68">
        <v>23246144</v>
      </c>
      <c r="C85" s="29" t="s">
        <v>217</v>
      </c>
      <c r="D85" s="72" t="s">
        <v>561</v>
      </c>
    </row>
    <row r="86" spans="1:4" hidden="1">
      <c r="A86" s="21"/>
      <c r="B86" s="8"/>
      <c r="C86" s="29"/>
      <c r="D86" s="72"/>
    </row>
    <row r="87" spans="1:4" hidden="1">
      <c r="A87" s="21"/>
      <c r="B87" s="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57"/>
      <c r="C91" s="29"/>
      <c r="D91" s="72"/>
    </row>
    <row r="92" spans="1:4" hidden="1">
      <c r="A92" s="21"/>
      <c r="B92" s="32"/>
      <c r="C92" s="29"/>
      <c r="D92" s="40"/>
    </row>
    <row r="93" spans="1:4" hidden="1">
      <c r="A93" s="21"/>
      <c r="B93" s="32"/>
      <c r="C93" s="29"/>
      <c r="D93" s="40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58"/>
    </row>
    <row r="98" spans="1:4" hidden="1">
      <c r="A98" s="21"/>
      <c r="B98" s="32"/>
      <c r="C98" s="29"/>
      <c r="D98" s="58"/>
    </row>
    <row r="99" spans="1:4">
      <c r="A99" s="19" t="s">
        <v>8</v>
      </c>
      <c r="B99" s="23">
        <f>SUM(B100:B101)</f>
        <v>0</v>
      </c>
      <c r="C99" s="20"/>
      <c r="D99" s="22"/>
    </row>
    <row r="100" spans="1:4">
      <c r="A100" s="21" t="s">
        <v>9</v>
      </c>
      <c r="B100" s="8"/>
      <c r="C100" s="29"/>
      <c r="D100" s="40"/>
    </row>
    <row r="101" spans="1:4">
      <c r="A101" s="21"/>
      <c r="B101" s="8"/>
      <c r="C101" s="6"/>
      <c r="D101" s="9"/>
    </row>
    <row r="102" spans="1:4" ht="51">
      <c r="A102" s="19" t="s">
        <v>10</v>
      </c>
      <c r="B102" s="23">
        <f>B103+B104+B105+B106</f>
        <v>0</v>
      </c>
      <c r="C102" s="20"/>
      <c r="D102" s="22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29"/>
      <c r="D104" s="56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29"/>
      <c r="D107" s="56"/>
    </row>
    <row r="108" spans="1:4" hidden="1">
      <c r="A108" s="21"/>
      <c r="B108" s="8"/>
      <c r="C108" s="3"/>
      <c r="D108" s="56"/>
    </row>
    <row r="109" spans="1:4" hidden="1">
      <c r="A109" s="21"/>
      <c r="B109" s="8"/>
      <c r="C109" s="3"/>
      <c r="D109" s="56"/>
    </row>
    <row r="110" spans="1:4" hidden="1">
      <c r="A110" s="21"/>
      <c r="B110" s="8"/>
      <c r="C110" s="3"/>
      <c r="D110" s="7"/>
    </row>
    <row r="111" spans="1:4" hidden="1">
      <c r="A111" s="21"/>
      <c r="B111" s="8"/>
      <c r="C111" s="3"/>
      <c r="D111" s="7"/>
    </row>
    <row r="112" spans="1:4" hidden="1">
      <c r="A112" s="21"/>
      <c r="B112" s="8"/>
      <c r="C112" s="3"/>
      <c r="D112" s="7"/>
    </row>
    <row r="113" spans="1:4" ht="38.25">
      <c r="A113" s="19" t="s">
        <v>11</v>
      </c>
      <c r="B113" s="23"/>
      <c r="C113" s="20"/>
      <c r="D113" s="22"/>
    </row>
    <row r="114" spans="1:4" ht="25.5">
      <c r="A114" s="21" t="s">
        <v>12</v>
      </c>
      <c r="B114" s="23">
        <f>B115+B116+B117+B118</f>
        <v>0</v>
      </c>
      <c r="C114" s="20"/>
      <c r="D114" s="22"/>
    </row>
    <row r="115" spans="1:4">
      <c r="A115" s="21" t="s">
        <v>27</v>
      </c>
      <c r="B115" s="8"/>
      <c r="C115" s="3"/>
      <c r="D115" s="7"/>
    </row>
    <row r="116" spans="1:4" hidden="1">
      <c r="A116" s="59"/>
      <c r="B116" s="8"/>
      <c r="C116" s="29"/>
      <c r="D116" s="56"/>
    </row>
    <row r="117" spans="1:4" hidden="1">
      <c r="A117" s="44"/>
      <c r="B117" s="8"/>
      <c r="C117" s="3"/>
      <c r="D117" s="7"/>
    </row>
    <row r="118" spans="1:4" hidden="1">
      <c r="A118" s="21"/>
      <c r="B118" s="8"/>
      <c r="C118" s="29"/>
      <c r="D118" s="56"/>
    </row>
    <row r="119" spans="1:4" hidden="1">
      <c r="A119" s="61"/>
      <c r="B119" s="8"/>
      <c r="C119" s="29"/>
      <c r="D119" s="56"/>
    </row>
    <row r="120" spans="1:4" hidden="1">
      <c r="A120" s="61"/>
      <c r="B120" s="46"/>
      <c r="C120" s="45"/>
      <c r="D120" s="62"/>
    </row>
    <row r="121" spans="1:4" hidden="1">
      <c r="A121" s="61"/>
      <c r="B121" s="46"/>
      <c r="C121" s="45"/>
      <c r="D121" s="62"/>
    </row>
    <row r="122" spans="1:4" hidden="1">
      <c r="A122" s="61"/>
      <c r="B122" s="46"/>
      <c r="C122" s="45"/>
      <c r="D122" s="62"/>
    </row>
    <row r="123" spans="1:4" hidden="1">
      <c r="A123" s="61"/>
      <c r="B123" s="46"/>
      <c r="C123" s="45"/>
      <c r="D123" s="62"/>
    </row>
    <row r="124" spans="1:4" hidden="1">
      <c r="A124" s="21"/>
      <c r="B124" s="46"/>
      <c r="C124" s="47"/>
      <c r="D124" s="63"/>
    </row>
    <row r="125" spans="1:4" hidden="1">
      <c r="A125" s="21"/>
      <c r="B125" s="46"/>
      <c r="C125" s="42"/>
      <c r="D125" s="63"/>
    </row>
    <row r="126" spans="1:4" hidden="1">
      <c r="A126" s="21"/>
      <c r="B126" s="48"/>
      <c r="C126" s="47"/>
      <c r="D126" s="63"/>
    </row>
    <row r="127" spans="1:4" hidden="1">
      <c r="A127" s="21"/>
      <c r="B127" s="49"/>
      <c r="C127" s="50"/>
      <c r="D127" s="64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30"/>
      <c r="D139" s="65"/>
    </row>
    <row r="140" spans="1:4" ht="15" hidden="1">
      <c r="A140" s="21"/>
      <c r="B140" s="51"/>
      <c r="C140" s="30"/>
      <c r="D140" s="66"/>
    </row>
    <row r="141" spans="1:4" ht="15" hidden="1">
      <c r="A141" s="21"/>
      <c r="B141" s="51"/>
      <c r="C141" s="30"/>
      <c r="D141" s="66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idden="1">
      <c r="A147" s="53"/>
      <c r="B147" s="43"/>
      <c r="C147" s="54"/>
      <c r="D147" s="67"/>
    </row>
    <row r="148" spans="1:4" ht="15" hidden="1">
      <c r="A148" s="33"/>
      <c r="B148" s="41"/>
      <c r="C148" s="30"/>
      <c r="D148" s="62"/>
    </row>
    <row r="149" spans="1:4" ht="15" hidden="1">
      <c r="A149" s="33"/>
      <c r="B149" s="41"/>
      <c r="C149" s="30"/>
      <c r="D149" s="62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 ht="15" hidden="1">
      <c r="A152" s="33"/>
      <c r="B152" s="41"/>
      <c r="C152" s="30"/>
      <c r="D152" s="62"/>
    </row>
    <row r="153" spans="1:4" ht="15" hidden="1">
      <c r="A153" s="33"/>
      <c r="B153" s="41"/>
      <c r="C153" s="30"/>
      <c r="D153" s="97"/>
    </row>
    <row r="154" spans="1:4" ht="15" hidden="1">
      <c r="A154" s="33"/>
      <c r="B154" s="41"/>
      <c r="C154" s="30"/>
      <c r="D154" s="97"/>
    </row>
    <row r="155" spans="1:4" ht="15" hidden="1">
      <c r="A155" s="33"/>
      <c r="B155" s="41"/>
      <c r="C155" s="30"/>
      <c r="D155" s="96"/>
    </row>
    <row r="156" spans="1:4" ht="15" hidden="1">
      <c r="A156" s="33"/>
      <c r="B156" s="41"/>
      <c r="C156" s="30"/>
      <c r="D156" s="62"/>
    </row>
    <row r="157" spans="1:4" ht="15" hidden="1">
      <c r="A157" s="33"/>
      <c r="B157" s="41"/>
      <c r="C157" s="30"/>
      <c r="D157" s="62"/>
    </row>
    <row r="158" spans="1:4">
      <c r="A158" s="21" t="s">
        <v>13</v>
      </c>
      <c r="B158" s="8">
        <f>B159+B160+B161</f>
        <v>0</v>
      </c>
      <c r="C158" s="3"/>
      <c r="D158" s="4"/>
    </row>
    <row r="159" spans="1:4">
      <c r="A159" s="21"/>
      <c r="B159" s="8"/>
      <c r="C159" s="3"/>
      <c r="D159" s="4"/>
    </row>
    <row r="160" spans="1:4">
      <c r="A160" s="18"/>
      <c r="B160" s="8"/>
      <c r="C160" s="3"/>
      <c r="D160" s="4"/>
    </row>
    <row r="161" spans="1:4">
      <c r="A161" s="60"/>
      <c r="B161" s="8"/>
      <c r="C161" s="3"/>
      <c r="D161" s="4"/>
    </row>
    <row r="162" spans="1:4" ht="13.5" thickBot="1">
      <c r="A162" s="37" t="s">
        <v>14</v>
      </c>
      <c r="B162" s="69">
        <f>+B5+B11+B83+B99+B102+B113+B158</f>
        <v>36080967.090000004</v>
      </c>
      <c r="C162" s="38"/>
      <c r="D162" s="39"/>
    </row>
  </sheetData>
  <mergeCells count="2">
    <mergeCell ref="A2:D2"/>
    <mergeCell ref="A3:D3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5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5" ht="15.75">
      <c r="A1" s="10"/>
      <c r="B1" s="10"/>
      <c r="C1" s="11"/>
      <c r="D1" s="10"/>
      <c r="E1" s="10"/>
    </row>
    <row r="2" spans="1:5" ht="22.5">
      <c r="A2" s="10"/>
      <c r="B2" s="13" t="s">
        <v>15</v>
      </c>
      <c r="C2" s="31"/>
      <c r="D2" s="31"/>
      <c r="E2" s="10"/>
    </row>
    <row r="3" spans="1:5">
      <c r="A3" s="10"/>
      <c r="B3" s="10"/>
      <c r="C3" s="10"/>
      <c r="D3" s="10"/>
      <c r="E3" s="85"/>
    </row>
    <row r="4" spans="1:5">
      <c r="A4" s="265" t="s">
        <v>0</v>
      </c>
      <c r="B4" s="265"/>
      <c r="C4" s="265"/>
      <c r="D4" s="265"/>
      <c r="E4" s="31"/>
    </row>
    <row r="5" spans="1:5" ht="13.5" thickBot="1">
      <c r="A5" s="265" t="s">
        <v>547</v>
      </c>
      <c r="B5" s="265"/>
      <c r="C5" s="265"/>
      <c r="D5" s="265"/>
      <c r="E5" s="10"/>
    </row>
    <row r="6" spans="1:5" ht="26.25" thickBot="1">
      <c r="A6" s="15" t="s">
        <v>1</v>
      </c>
      <c r="B6" s="28" t="s">
        <v>23</v>
      </c>
      <c r="C6" s="16" t="s">
        <v>2</v>
      </c>
      <c r="D6" s="17" t="s">
        <v>3</v>
      </c>
      <c r="E6" s="10"/>
    </row>
    <row r="7" spans="1:5">
      <c r="A7" s="24" t="s">
        <v>5</v>
      </c>
      <c r="B7" s="25">
        <f>SUM(B8:B12)</f>
        <v>0</v>
      </c>
      <c r="C7" s="26"/>
      <c r="D7" s="27"/>
      <c r="E7" s="10"/>
    </row>
    <row r="8" spans="1:5">
      <c r="A8" s="21" t="s">
        <v>4</v>
      </c>
      <c r="B8" s="8"/>
      <c r="C8" s="3"/>
      <c r="D8" s="4"/>
      <c r="E8" s="10"/>
    </row>
    <row r="9" spans="1:5">
      <c r="A9" s="21" t="s">
        <v>4</v>
      </c>
      <c r="B9" s="8"/>
      <c r="C9" s="3"/>
      <c r="D9" s="4"/>
      <c r="E9" s="10"/>
    </row>
    <row r="10" spans="1:5">
      <c r="A10" s="21"/>
      <c r="B10" s="8"/>
      <c r="C10" s="3"/>
      <c r="D10" s="4"/>
      <c r="E10" s="10"/>
    </row>
    <row r="11" spans="1:5">
      <c r="A11" s="21"/>
      <c r="B11" s="8"/>
      <c r="C11" s="3"/>
      <c r="D11" s="4"/>
      <c r="E11" s="10"/>
    </row>
    <row r="12" spans="1:5" ht="13.5" thickBot="1">
      <c r="A12" s="21"/>
      <c r="B12" s="8"/>
      <c r="C12" s="3"/>
      <c r="D12" s="4"/>
      <c r="E12" s="10"/>
    </row>
    <row r="13" spans="1:5">
      <c r="A13" s="19" t="s">
        <v>6</v>
      </c>
      <c r="B13" s="25">
        <f>SUM(B14:B27)</f>
        <v>31298.83</v>
      </c>
      <c r="C13" s="20"/>
      <c r="D13" s="55"/>
      <c r="E13" s="10"/>
    </row>
    <row r="14" spans="1:5">
      <c r="A14" s="21" t="s">
        <v>21</v>
      </c>
      <c r="B14" s="8">
        <v>1699.32</v>
      </c>
      <c r="C14" s="83" t="s">
        <v>32</v>
      </c>
      <c r="D14" s="58" t="s">
        <v>548</v>
      </c>
      <c r="E14" s="10"/>
    </row>
    <row r="15" spans="1:5">
      <c r="A15" s="21"/>
      <c r="B15" s="8">
        <v>2550</v>
      </c>
      <c r="C15" s="83" t="s">
        <v>549</v>
      </c>
      <c r="D15" s="58" t="s">
        <v>151</v>
      </c>
      <c r="E15" s="86"/>
    </row>
    <row r="16" spans="1:5">
      <c r="A16" s="21"/>
      <c r="B16" s="8">
        <v>16913.48</v>
      </c>
      <c r="C16" s="29" t="s">
        <v>156</v>
      </c>
      <c r="D16" s="58" t="s">
        <v>550</v>
      </c>
      <c r="E16" s="10"/>
    </row>
    <row r="17" spans="1:5" ht="13.5" thickBot="1">
      <c r="A17" s="21"/>
      <c r="B17" s="8">
        <v>10136.030000000001</v>
      </c>
      <c r="C17" s="29" t="s">
        <v>156</v>
      </c>
      <c r="D17" s="58" t="s">
        <v>123</v>
      </c>
      <c r="E17" s="10"/>
    </row>
    <row r="18" spans="1:5" hidden="1">
      <c r="A18" s="21"/>
      <c r="B18" s="8"/>
      <c r="C18" s="29"/>
      <c r="D18" s="58"/>
      <c r="E18" s="10"/>
    </row>
    <row r="19" spans="1:5" hidden="1">
      <c r="A19" s="21"/>
      <c r="B19" s="8"/>
      <c r="C19" s="3"/>
      <c r="D19" s="58"/>
      <c r="E19" s="10"/>
    </row>
    <row r="20" spans="1:5" hidden="1">
      <c r="A20" s="21"/>
      <c r="B20" s="8"/>
      <c r="C20" s="3"/>
      <c r="D20" s="58"/>
      <c r="E20" s="10"/>
    </row>
    <row r="21" spans="1:5" hidden="1">
      <c r="A21" s="21"/>
      <c r="B21" s="8"/>
      <c r="C21" s="3"/>
      <c r="D21" s="58"/>
      <c r="E21" s="10"/>
    </row>
    <row r="22" spans="1:5" hidden="1">
      <c r="A22" s="21"/>
      <c r="B22" s="8"/>
      <c r="C22" s="3"/>
      <c r="D22" s="58"/>
      <c r="E22" s="10"/>
    </row>
    <row r="23" spans="1:5" hidden="1">
      <c r="A23" s="21"/>
      <c r="B23" s="8"/>
      <c r="C23" s="3"/>
      <c r="D23" s="58"/>
      <c r="E23" s="10"/>
    </row>
    <row r="24" spans="1:5" hidden="1">
      <c r="A24" s="21"/>
      <c r="B24" s="8"/>
      <c r="C24" s="3"/>
      <c r="D24" s="58"/>
      <c r="E24" s="10"/>
    </row>
    <row r="25" spans="1:5" hidden="1">
      <c r="A25" s="21"/>
      <c r="B25" s="8"/>
      <c r="C25" s="3"/>
      <c r="D25" s="58"/>
      <c r="E25" s="10"/>
    </row>
    <row r="26" spans="1:5" hidden="1">
      <c r="A26" s="21"/>
      <c r="B26" s="8"/>
      <c r="C26" s="3"/>
      <c r="D26" s="58"/>
      <c r="E26" s="10"/>
    </row>
    <row r="27" spans="1:5" hidden="1">
      <c r="A27" s="21"/>
      <c r="B27" s="8"/>
      <c r="C27" s="3"/>
      <c r="D27" s="58"/>
      <c r="E27" s="10"/>
    </row>
    <row r="28" spans="1:5" hidden="1">
      <c r="A28" s="21"/>
      <c r="B28" s="8"/>
      <c r="C28" s="3"/>
      <c r="D28" s="58"/>
      <c r="E28" s="10"/>
    </row>
    <row r="29" spans="1:5" hidden="1">
      <c r="A29" s="21"/>
      <c r="B29" s="8"/>
      <c r="C29" s="3"/>
      <c r="D29" s="4"/>
      <c r="E29" s="10"/>
    </row>
    <row r="30" spans="1:5" hidden="1">
      <c r="A30" s="21"/>
      <c r="B30" s="8"/>
      <c r="C30" s="3"/>
      <c r="D30" s="4"/>
      <c r="E30" s="10"/>
    </row>
    <row r="31" spans="1:5" hidden="1">
      <c r="A31" s="21"/>
      <c r="B31" s="8"/>
      <c r="C31" s="3"/>
      <c r="D31" s="4"/>
      <c r="E31" s="10"/>
    </row>
    <row r="32" spans="1:5" hidden="1">
      <c r="A32" s="21"/>
      <c r="B32" s="8"/>
      <c r="C32" s="3"/>
      <c r="D32" s="4"/>
      <c r="E32" s="10"/>
    </row>
    <row r="33" spans="1:5" hidden="1">
      <c r="A33" s="21"/>
      <c r="B33" s="8"/>
      <c r="C33" s="3"/>
      <c r="D33" s="4"/>
      <c r="E33" s="10"/>
    </row>
    <row r="34" spans="1:5" hidden="1">
      <c r="A34" s="21"/>
      <c r="B34" s="8"/>
      <c r="C34" s="3"/>
      <c r="D34" s="4"/>
      <c r="E34" s="10"/>
    </row>
    <row r="35" spans="1:5" hidden="1">
      <c r="A35" s="21"/>
      <c r="B35" s="8"/>
      <c r="C35" s="3"/>
      <c r="D35" s="4"/>
      <c r="E35" s="10"/>
    </row>
    <row r="36" spans="1:5" hidden="1">
      <c r="A36" s="21"/>
      <c r="B36" s="8"/>
      <c r="C36" s="3"/>
      <c r="D36" s="4"/>
      <c r="E36" s="10"/>
    </row>
    <row r="37" spans="1:5" hidden="1">
      <c r="A37" s="21"/>
      <c r="B37" s="8"/>
      <c r="C37" s="3"/>
      <c r="D37" s="4"/>
      <c r="E37" s="10"/>
    </row>
    <row r="38" spans="1:5" hidden="1">
      <c r="A38" s="21"/>
      <c r="B38" s="8"/>
      <c r="C38" s="3"/>
      <c r="D38" s="4"/>
      <c r="E38" s="10"/>
    </row>
    <row r="39" spans="1:5" hidden="1">
      <c r="A39" s="21"/>
      <c r="B39" s="8"/>
      <c r="C39" s="3"/>
      <c r="D39" s="4"/>
      <c r="E39" s="10"/>
    </row>
    <row r="40" spans="1:5" hidden="1">
      <c r="A40" s="21"/>
      <c r="B40" s="8"/>
      <c r="C40" s="3"/>
      <c r="D40" s="4"/>
      <c r="E40" s="10"/>
    </row>
    <row r="41" spans="1:5" hidden="1">
      <c r="A41" s="21"/>
      <c r="B41" s="8"/>
      <c r="C41" s="3"/>
      <c r="D41" s="4"/>
      <c r="E41" s="10"/>
    </row>
    <row r="42" spans="1:5" hidden="1">
      <c r="A42" s="21"/>
      <c r="B42" s="8"/>
      <c r="C42" s="3"/>
      <c r="D42" s="4"/>
      <c r="E42" s="10"/>
    </row>
    <row r="43" spans="1:5" hidden="1">
      <c r="A43" s="21"/>
      <c r="B43" s="8"/>
      <c r="C43" s="3"/>
      <c r="D43" s="4"/>
      <c r="E43" s="10"/>
    </row>
    <row r="44" spans="1:5" hidden="1">
      <c r="A44" s="21"/>
      <c r="B44" s="8"/>
      <c r="C44" s="3"/>
      <c r="D44" s="4"/>
      <c r="E44" s="10"/>
    </row>
    <row r="45" spans="1:5" hidden="1">
      <c r="A45" s="21"/>
      <c r="B45" s="8"/>
      <c r="C45" s="3"/>
      <c r="D45" s="4"/>
      <c r="E45" s="10"/>
    </row>
    <row r="46" spans="1:5" hidden="1">
      <c r="A46" s="21"/>
      <c r="B46" s="8"/>
      <c r="C46" s="3"/>
      <c r="D46" s="4"/>
      <c r="E46" s="10"/>
    </row>
    <row r="47" spans="1:5" hidden="1">
      <c r="A47" s="21"/>
      <c r="B47" s="8"/>
      <c r="C47" s="3"/>
      <c r="D47" s="4"/>
      <c r="E47" s="10"/>
    </row>
    <row r="48" spans="1:5" hidden="1">
      <c r="A48" s="21"/>
      <c r="B48" s="8"/>
      <c r="C48" s="3"/>
      <c r="D48" s="4"/>
      <c r="E48" s="10"/>
    </row>
    <row r="49" spans="1:5" hidden="1">
      <c r="A49" s="21"/>
      <c r="B49" s="8"/>
      <c r="C49" s="3"/>
      <c r="D49" s="4"/>
      <c r="E49" s="10"/>
    </row>
    <row r="50" spans="1:5" hidden="1">
      <c r="A50" s="21"/>
      <c r="B50" s="8"/>
      <c r="C50" s="3"/>
      <c r="D50" s="4"/>
      <c r="E50" s="10"/>
    </row>
    <row r="51" spans="1:5" hidden="1">
      <c r="A51" s="21"/>
      <c r="B51" s="8"/>
      <c r="C51" s="3"/>
      <c r="D51" s="4"/>
      <c r="E51" s="10"/>
    </row>
    <row r="52" spans="1:5" hidden="1">
      <c r="A52" s="21"/>
      <c r="B52" s="8"/>
      <c r="C52" s="3"/>
      <c r="D52" s="4"/>
      <c r="E52" s="10"/>
    </row>
    <row r="53" spans="1:5" hidden="1">
      <c r="A53" s="21"/>
      <c r="B53" s="8"/>
      <c r="C53" s="3"/>
      <c r="D53" s="4"/>
      <c r="E53" s="10"/>
    </row>
    <row r="54" spans="1:5" hidden="1">
      <c r="A54" s="21"/>
      <c r="B54" s="8"/>
      <c r="C54" s="3"/>
      <c r="D54" s="4"/>
      <c r="E54" s="10"/>
    </row>
    <row r="55" spans="1:5" hidden="1">
      <c r="A55" s="21"/>
      <c r="B55" s="8"/>
      <c r="C55" s="3"/>
      <c r="D55" s="4"/>
      <c r="E55" s="10"/>
    </row>
    <row r="56" spans="1:5" hidden="1">
      <c r="A56" s="21"/>
      <c r="B56" s="8"/>
      <c r="C56" s="3"/>
      <c r="D56" s="4"/>
      <c r="E56" s="10"/>
    </row>
    <row r="57" spans="1:5" hidden="1">
      <c r="A57" s="21"/>
      <c r="B57" s="8"/>
      <c r="C57" s="6"/>
      <c r="D57" s="4"/>
      <c r="E57" s="10"/>
    </row>
    <row r="58" spans="1:5" hidden="1">
      <c r="A58" s="21"/>
      <c r="B58" s="8"/>
      <c r="C58" s="3"/>
      <c r="D58" s="4"/>
      <c r="E58" s="10"/>
    </row>
    <row r="59" spans="1:5" hidden="1">
      <c r="A59" s="21"/>
      <c r="B59" s="8"/>
      <c r="C59" s="3"/>
      <c r="D59" s="4"/>
      <c r="E59" s="10"/>
    </row>
    <row r="60" spans="1:5" hidden="1">
      <c r="A60" s="21"/>
      <c r="B60" s="8"/>
      <c r="C60" s="3"/>
      <c r="D60" s="4"/>
      <c r="E60" s="86"/>
    </row>
    <row r="61" spans="1:5" hidden="1">
      <c r="A61" s="21"/>
      <c r="B61" s="8"/>
      <c r="C61" s="3"/>
      <c r="D61" s="4"/>
      <c r="E61" s="10"/>
    </row>
    <row r="62" spans="1:5" hidden="1">
      <c r="A62" s="21"/>
      <c r="B62" s="8"/>
      <c r="C62" s="3"/>
      <c r="D62" s="4"/>
      <c r="E62" s="10"/>
    </row>
    <row r="63" spans="1:5" hidden="1">
      <c r="A63" s="21"/>
      <c r="B63" s="8"/>
      <c r="C63" s="3"/>
      <c r="D63" s="4"/>
      <c r="E63" s="10"/>
    </row>
    <row r="64" spans="1:5" hidden="1">
      <c r="A64" s="21"/>
      <c r="B64" s="8"/>
      <c r="C64" s="3"/>
      <c r="D64" s="4"/>
      <c r="E64" s="86"/>
    </row>
    <row r="65" spans="1:5" hidden="1">
      <c r="A65" s="21"/>
      <c r="B65" s="8"/>
      <c r="C65" s="3"/>
      <c r="D65" s="4"/>
      <c r="E65" s="10"/>
    </row>
    <row r="66" spans="1:5" hidden="1">
      <c r="A66" s="21"/>
      <c r="B66" s="8"/>
      <c r="C66" s="3"/>
      <c r="D66" s="4"/>
      <c r="E66" s="10"/>
    </row>
    <row r="67" spans="1:5" hidden="1">
      <c r="A67" s="21"/>
      <c r="B67" s="8"/>
      <c r="C67" s="3"/>
      <c r="D67" s="4"/>
      <c r="E67" s="86"/>
    </row>
    <row r="68" spans="1:5" hidden="1">
      <c r="A68" s="21"/>
      <c r="B68" s="8"/>
      <c r="C68" s="3"/>
      <c r="D68" s="4"/>
      <c r="E68" s="10"/>
    </row>
    <row r="69" spans="1:5" hidden="1">
      <c r="A69" s="21"/>
      <c r="B69" s="8"/>
      <c r="C69" s="3"/>
      <c r="D69" s="4"/>
      <c r="E69" s="10"/>
    </row>
    <row r="70" spans="1:5" hidden="1">
      <c r="A70" s="21"/>
      <c r="B70" s="8"/>
      <c r="C70" s="3"/>
      <c r="D70" s="4"/>
      <c r="E70" s="86"/>
    </row>
    <row r="71" spans="1:5" hidden="1">
      <c r="A71" s="21"/>
      <c r="B71" s="8"/>
      <c r="C71" s="3"/>
      <c r="D71" s="4"/>
      <c r="E71" s="10"/>
    </row>
    <row r="72" spans="1:5" hidden="1">
      <c r="A72" s="21"/>
      <c r="B72" s="8"/>
      <c r="C72" s="3"/>
      <c r="D72" s="4"/>
      <c r="E72" s="10"/>
    </row>
    <row r="73" spans="1:5" hidden="1">
      <c r="A73" s="21"/>
      <c r="B73" s="8"/>
      <c r="C73" s="3"/>
      <c r="D73" s="4"/>
      <c r="E73" s="86"/>
    </row>
    <row r="74" spans="1:5" hidden="1">
      <c r="A74" s="21"/>
      <c r="B74" s="8"/>
      <c r="C74" s="3"/>
      <c r="D74" s="4"/>
      <c r="E74" s="10"/>
    </row>
    <row r="75" spans="1:5" hidden="1">
      <c r="A75" s="21"/>
      <c r="B75" s="8"/>
      <c r="C75" s="3"/>
      <c r="D75" s="4"/>
      <c r="E75" s="10"/>
    </row>
    <row r="76" spans="1:5" hidden="1">
      <c r="A76" s="21"/>
      <c r="B76" s="8"/>
      <c r="C76" s="3"/>
      <c r="D76" s="4"/>
      <c r="E76" s="87"/>
    </row>
    <row r="77" spans="1:5" hidden="1">
      <c r="A77" s="21"/>
      <c r="B77" s="8"/>
      <c r="C77" s="3"/>
      <c r="D77" s="4"/>
      <c r="E77" s="10"/>
    </row>
    <row r="78" spans="1:5" hidden="1">
      <c r="A78" s="21"/>
      <c r="B78" s="8"/>
      <c r="C78" s="3"/>
      <c r="D78" s="4"/>
      <c r="E78" s="10"/>
    </row>
    <row r="79" spans="1:5" hidden="1">
      <c r="A79" s="21"/>
      <c r="B79" s="8"/>
      <c r="C79" s="3"/>
      <c r="D79" s="4"/>
      <c r="E79" s="10"/>
    </row>
    <row r="80" spans="1:5" hidden="1">
      <c r="A80" s="21"/>
      <c r="B80" s="8"/>
      <c r="C80" s="3"/>
      <c r="D80" s="4"/>
      <c r="E80" s="10"/>
    </row>
    <row r="81" spans="1:5" hidden="1">
      <c r="A81" s="21"/>
      <c r="B81" s="8"/>
      <c r="C81" s="3"/>
      <c r="D81" s="4"/>
      <c r="E81" s="10"/>
    </row>
    <row r="82" spans="1:5" hidden="1">
      <c r="A82" s="21"/>
      <c r="B82" s="8"/>
      <c r="C82" s="3"/>
      <c r="D82" s="4"/>
      <c r="E82" s="10"/>
    </row>
    <row r="83" spans="1:5" hidden="1">
      <c r="A83" s="21"/>
      <c r="B83" s="8"/>
      <c r="C83" s="3"/>
      <c r="D83" s="4"/>
      <c r="E83" s="10"/>
    </row>
    <row r="84" spans="1:5" ht="13.5" hidden="1" thickBot="1">
      <c r="A84" s="21"/>
      <c r="B84" s="8"/>
      <c r="C84" s="3"/>
      <c r="D84" s="4"/>
      <c r="E84" s="10"/>
    </row>
    <row r="85" spans="1:5" ht="25.5">
      <c r="A85" s="19" t="s">
        <v>7</v>
      </c>
      <c r="B85" s="25">
        <f>SUM(B155:B158)</f>
        <v>0</v>
      </c>
      <c r="C85" s="20"/>
      <c r="D85" s="22"/>
      <c r="E85" s="10"/>
    </row>
    <row r="86" spans="1:5" hidden="1">
      <c r="A86" s="19"/>
      <c r="B86" s="68"/>
      <c r="C86" s="29"/>
      <c r="D86" s="72"/>
      <c r="E86" s="10"/>
    </row>
    <row r="87" spans="1:5" hidden="1">
      <c r="A87" s="19"/>
      <c r="B87" s="68"/>
      <c r="C87" s="29"/>
      <c r="D87" s="72"/>
      <c r="E87" s="10"/>
    </row>
    <row r="88" spans="1:5" hidden="1">
      <c r="A88" s="21"/>
      <c r="B88" s="8"/>
      <c r="C88" s="29"/>
      <c r="D88" s="72"/>
      <c r="E88" s="10"/>
    </row>
    <row r="89" spans="1:5" hidden="1">
      <c r="A89" s="21"/>
      <c r="B89" s="8"/>
      <c r="C89" s="29"/>
      <c r="D89" s="72"/>
      <c r="E89" s="10"/>
    </row>
    <row r="90" spans="1:5" hidden="1">
      <c r="A90" s="21"/>
      <c r="B90" s="8"/>
      <c r="C90" s="29"/>
      <c r="D90" s="72"/>
      <c r="E90" s="10"/>
    </row>
    <row r="91" spans="1:5" hidden="1">
      <c r="A91" s="21"/>
      <c r="B91" s="8"/>
      <c r="C91" s="29"/>
      <c r="D91" s="72"/>
      <c r="E91" s="10"/>
    </row>
    <row r="92" spans="1:5" hidden="1">
      <c r="A92" s="21"/>
      <c r="B92" s="8"/>
      <c r="C92" s="29"/>
      <c r="D92" s="72"/>
      <c r="E92" s="10"/>
    </row>
    <row r="93" spans="1:5" hidden="1">
      <c r="A93" s="21"/>
      <c r="B93" s="57"/>
      <c r="C93" s="29"/>
      <c r="D93" s="72"/>
      <c r="E93" s="10"/>
    </row>
    <row r="94" spans="1:5" hidden="1">
      <c r="A94" s="21"/>
      <c r="B94" s="32"/>
      <c r="C94" s="29"/>
      <c r="D94" s="40"/>
      <c r="E94" s="10"/>
    </row>
    <row r="95" spans="1:5" hidden="1">
      <c r="A95" s="21"/>
      <c r="B95" s="32"/>
      <c r="C95" s="29"/>
      <c r="D95" s="40"/>
      <c r="E95" s="10"/>
    </row>
    <row r="96" spans="1:5" hidden="1">
      <c r="A96" s="21"/>
      <c r="B96" s="32"/>
      <c r="C96" s="29"/>
      <c r="D96" s="40"/>
      <c r="E96" s="10"/>
    </row>
    <row r="97" spans="1:5" hidden="1">
      <c r="A97" s="21"/>
      <c r="B97" s="32"/>
      <c r="C97" s="29"/>
      <c r="D97" s="40"/>
      <c r="E97" s="10"/>
    </row>
    <row r="98" spans="1:5" hidden="1">
      <c r="A98" s="21"/>
      <c r="B98" s="32"/>
      <c r="C98" s="29"/>
      <c r="D98" s="40"/>
      <c r="E98" s="10"/>
    </row>
    <row r="99" spans="1:5" hidden="1">
      <c r="A99" s="21"/>
      <c r="B99" s="32"/>
      <c r="C99" s="29"/>
      <c r="D99" s="58"/>
      <c r="E99" s="10"/>
    </row>
    <row r="100" spans="1:5" hidden="1">
      <c r="A100" s="21"/>
      <c r="B100" s="32"/>
      <c r="C100" s="29"/>
      <c r="D100" s="58"/>
      <c r="E100" s="10"/>
    </row>
    <row r="101" spans="1:5">
      <c r="A101" s="19" t="s">
        <v>8</v>
      </c>
      <c r="B101" s="23">
        <f>SUM(B102:B103)</f>
        <v>0</v>
      </c>
      <c r="C101" s="20"/>
      <c r="D101" s="22"/>
      <c r="E101" s="10"/>
    </row>
    <row r="102" spans="1:5">
      <c r="A102" s="21" t="s">
        <v>9</v>
      </c>
      <c r="B102" s="8"/>
      <c r="C102" s="29"/>
      <c r="D102" s="40"/>
      <c r="E102" s="10"/>
    </row>
    <row r="103" spans="1:5">
      <c r="A103" s="21"/>
      <c r="B103" s="8"/>
      <c r="C103" s="6"/>
      <c r="D103" s="9"/>
      <c r="E103" s="10"/>
    </row>
    <row r="104" spans="1:5" ht="51">
      <c r="A104" s="19" t="s">
        <v>10</v>
      </c>
      <c r="B104" s="23">
        <f>B105+B106+B107+B108</f>
        <v>0</v>
      </c>
      <c r="C104" s="20"/>
      <c r="D104" s="22"/>
      <c r="E104" s="10"/>
    </row>
    <row r="105" spans="1:5" hidden="1">
      <c r="A105" s="21"/>
      <c r="B105" s="8"/>
      <c r="C105" s="3"/>
      <c r="D105" s="7"/>
      <c r="E105" s="10"/>
    </row>
    <row r="106" spans="1:5" hidden="1">
      <c r="A106" s="21"/>
      <c r="B106" s="8"/>
      <c r="C106" s="29"/>
      <c r="D106" s="56"/>
      <c r="E106" s="10"/>
    </row>
    <row r="107" spans="1:5" hidden="1">
      <c r="A107" s="21"/>
      <c r="B107" s="8"/>
      <c r="C107" s="3"/>
      <c r="D107" s="7"/>
      <c r="E107" s="10"/>
    </row>
    <row r="108" spans="1:5" hidden="1">
      <c r="A108" s="21"/>
      <c r="B108" s="8"/>
      <c r="C108" s="29"/>
      <c r="D108" s="56"/>
      <c r="E108" s="10"/>
    </row>
    <row r="109" spans="1:5" hidden="1">
      <c r="A109" s="21"/>
      <c r="B109" s="8"/>
      <c r="C109" s="29"/>
      <c r="D109" s="56"/>
      <c r="E109" s="10"/>
    </row>
    <row r="110" spans="1:5" hidden="1">
      <c r="A110" s="21"/>
      <c r="B110" s="8"/>
      <c r="C110" s="3"/>
      <c r="D110" s="56"/>
      <c r="E110" s="10"/>
    </row>
    <row r="111" spans="1:5" hidden="1">
      <c r="A111" s="21"/>
      <c r="B111" s="8"/>
      <c r="C111" s="3"/>
      <c r="D111" s="56"/>
      <c r="E111" s="10"/>
    </row>
    <row r="112" spans="1:5" hidden="1">
      <c r="A112" s="21"/>
      <c r="B112" s="8"/>
      <c r="C112" s="3"/>
      <c r="D112" s="7"/>
      <c r="E112" s="10"/>
    </row>
    <row r="113" spans="1:5" hidden="1">
      <c r="A113" s="21"/>
      <c r="B113" s="8"/>
      <c r="C113" s="3"/>
      <c r="D113" s="7"/>
      <c r="E113" s="10"/>
    </row>
    <row r="114" spans="1:5" hidden="1">
      <c r="A114" s="21"/>
      <c r="B114" s="8"/>
      <c r="C114" s="3"/>
      <c r="D114" s="7"/>
      <c r="E114" s="10"/>
    </row>
    <row r="115" spans="1:5" ht="38.25">
      <c r="A115" s="19" t="s">
        <v>11</v>
      </c>
      <c r="B115" s="23"/>
      <c r="C115" s="20"/>
      <c r="D115" s="22"/>
      <c r="E115" s="10"/>
    </row>
    <row r="116" spans="1:5" ht="25.5">
      <c r="A116" s="21" t="s">
        <v>12</v>
      </c>
      <c r="B116" s="23">
        <f>B117+B118+B119+B120</f>
        <v>0</v>
      </c>
      <c r="C116" s="20"/>
      <c r="D116" s="22"/>
      <c r="E116" s="10"/>
    </row>
    <row r="117" spans="1:5">
      <c r="A117" s="21" t="s">
        <v>27</v>
      </c>
      <c r="B117" s="8"/>
      <c r="C117" s="3"/>
      <c r="D117" s="7"/>
      <c r="E117" s="10"/>
    </row>
    <row r="118" spans="1:5" hidden="1">
      <c r="A118" s="59"/>
      <c r="B118" s="8"/>
      <c r="C118" s="29"/>
      <c r="D118" s="56"/>
      <c r="E118" s="10"/>
    </row>
    <row r="119" spans="1:5" hidden="1">
      <c r="A119" s="44"/>
      <c r="B119" s="8"/>
      <c r="C119" s="3"/>
      <c r="D119" s="7"/>
      <c r="E119" s="10"/>
    </row>
    <row r="120" spans="1:5" hidden="1">
      <c r="A120" s="21"/>
      <c r="B120" s="8"/>
      <c r="C120" s="29"/>
      <c r="D120" s="56"/>
      <c r="E120" s="10"/>
    </row>
    <row r="121" spans="1:5" hidden="1">
      <c r="A121" s="61"/>
      <c r="B121" s="8"/>
      <c r="C121" s="29"/>
      <c r="D121" s="56"/>
      <c r="E121" s="10"/>
    </row>
    <row r="122" spans="1:5" hidden="1">
      <c r="A122" s="61"/>
      <c r="B122" s="46"/>
      <c r="C122" s="45"/>
      <c r="D122" s="62"/>
      <c r="E122" s="10"/>
    </row>
    <row r="123" spans="1:5" hidden="1">
      <c r="A123" s="61"/>
      <c r="B123" s="46"/>
      <c r="C123" s="45"/>
      <c r="D123" s="62"/>
      <c r="E123" s="10"/>
    </row>
    <row r="124" spans="1:5" hidden="1">
      <c r="A124" s="61"/>
      <c r="B124" s="46"/>
      <c r="C124" s="45"/>
      <c r="D124" s="62"/>
      <c r="E124" s="10"/>
    </row>
    <row r="125" spans="1:5" hidden="1">
      <c r="A125" s="61"/>
      <c r="B125" s="46"/>
      <c r="C125" s="45"/>
      <c r="D125" s="62"/>
      <c r="E125" s="10"/>
    </row>
    <row r="126" spans="1:5" hidden="1">
      <c r="A126" s="21"/>
      <c r="B126" s="46"/>
      <c r="C126" s="47"/>
      <c r="D126" s="63"/>
      <c r="E126" s="10"/>
    </row>
    <row r="127" spans="1:5" hidden="1">
      <c r="A127" s="21"/>
      <c r="B127" s="46"/>
      <c r="C127" s="42"/>
      <c r="D127" s="63"/>
      <c r="E127" s="10"/>
    </row>
    <row r="128" spans="1:5" hidden="1">
      <c r="A128" s="21"/>
      <c r="B128" s="48"/>
      <c r="C128" s="47"/>
      <c r="D128" s="63"/>
      <c r="E128" s="10"/>
    </row>
    <row r="129" spans="1:5" hidden="1">
      <c r="A129" s="21"/>
      <c r="B129" s="49"/>
      <c r="C129" s="50"/>
      <c r="D129" s="64"/>
      <c r="E129" s="10"/>
    </row>
    <row r="130" spans="1:5" hidden="1">
      <c r="A130" s="21"/>
      <c r="B130" s="51"/>
      <c r="C130" s="52"/>
      <c r="D130" s="65"/>
      <c r="E130" s="10"/>
    </row>
    <row r="131" spans="1:5" hidden="1">
      <c r="A131" s="21"/>
      <c r="B131" s="51"/>
      <c r="C131" s="52"/>
      <c r="D131" s="65"/>
      <c r="E131" s="10"/>
    </row>
    <row r="132" spans="1:5" hidden="1">
      <c r="A132" s="21"/>
      <c r="B132" s="51"/>
      <c r="C132" s="52"/>
      <c r="D132" s="65"/>
      <c r="E132" s="10"/>
    </row>
    <row r="133" spans="1:5" hidden="1">
      <c r="A133" s="21"/>
      <c r="B133" s="51"/>
      <c r="C133" s="52"/>
      <c r="D133" s="65"/>
      <c r="E133" s="10"/>
    </row>
    <row r="134" spans="1:5" hidden="1">
      <c r="A134" s="21"/>
      <c r="B134" s="51"/>
      <c r="C134" s="52"/>
      <c r="D134" s="65"/>
      <c r="E134" s="10"/>
    </row>
    <row r="135" spans="1:5" hidden="1">
      <c r="A135" s="21"/>
      <c r="B135" s="51"/>
      <c r="C135" s="52"/>
      <c r="D135" s="65"/>
      <c r="E135" s="10"/>
    </row>
    <row r="136" spans="1:5" hidden="1">
      <c r="A136" s="21"/>
      <c r="B136" s="51"/>
      <c r="C136" s="52"/>
      <c r="D136" s="65"/>
      <c r="E136" s="10"/>
    </row>
    <row r="137" spans="1:5" hidden="1">
      <c r="A137" s="21"/>
      <c r="B137" s="51"/>
      <c r="C137" s="52"/>
      <c r="D137" s="65"/>
      <c r="E137" s="10"/>
    </row>
    <row r="138" spans="1:5" hidden="1">
      <c r="A138" s="21"/>
      <c r="B138" s="51"/>
      <c r="C138" s="52"/>
      <c r="D138" s="65"/>
      <c r="E138" s="10"/>
    </row>
    <row r="139" spans="1:5" hidden="1">
      <c r="A139" s="21"/>
      <c r="B139" s="51"/>
      <c r="C139" s="52"/>
      <c r="D139" s="65"/>
      <c r="E139" s="10"/>
    </row>
    <row r="140" spans="1:5" hidden="1">
      <c r="A140" s="21"/>
      <c r="B140" s="51"/>
      <c r="C140" s="52"/>
      <c r="D140" s="65"/>
      <c r="E140" s="10"/>
    </row>
    <row r="141" spans="1:5" hidden="1">
      <c r="A141" s="21"/>
      <c r="B141" s="51"/>
      <c r="C141" s="30"/>
      <c r="D141" s="65"/>
      <c r="E141" s="10"/>
    </row>
    <row r="142" spans="1:5" ht="15" hidden="1">
      <c r="A142" s="21"/>
      <c r="B142" s="51"/>
      <c r="C142" s="30"/>
      <c r="D142" s="66"/>
      <c r="E142" s="10"/>
    </row>
    <row r="143" spans="1:5" ht="15" hidden="1">
      <c r="A143" s="21"/>
      <c r="B143" s="51"/>
      <c r="C143" s="30"/>
      <c r="D143" s="66"/>
      <c r="E143" s="10"/>
    </row>
    <row r="144" spans="1:5" ht="15" hidden="1">
      <c r="A144" s="21"/>
      <c r="B144" s="51"/>
      <c r="C144" s="30"/>
      <c r="D144" s="66"/>
      <c r="E144" s="10"/>
    </row>
    <row r="145" spans="1:5" ht="15" hidden="1">
      <c r="A145" s="21"/>
      <c r="B145" s="51"/>
      <c r="C145" s="30"/>
      <c r="D145" s="66"/>
      <c r="E145" s="10"/>
    </row>
    <row r="146" spans="1:5" ht="15" hidden="1">
      <c r="A146" s="21"/>
      <c r="B146" s="51"/>
      <c r="C146" s="30"/>
      <c r="D146" s="66"/>
      <c r="E146" s="10"/>
    </row>
    <row r="147" spans="1:5" ht="15" hidden="1">
      <c r="A147" s="21"/>
      <c r="B147" s="51"/>
      <c r="C147" s="30"/>
      <c r="D147" s="66"/>
      <c r="E147" s="10"/>
    </row>
    <row r="148" spans="1:5" ht="15" hidden="1">
      <c r="A148" s="21"/>
      <c r="B148" s="51"/>
      <c r="C148" s="30"/>
      <c r="D148" s="66"/>
      <c r="E148" s="10"/>
    </row>
    <row r="149" spans="1:5" hidden="1">
      <c r="A149" s="53"/>
      <c r="B149" s="43"/>
      <c r="C149" s="54"/>
      <c r="D149" s="67"/>
      <c r="E149" s="10"/>
    </row>
    <row r="150" spans="1:5" ht="15" hidden="1">
      <c r="A150" s="33"/>
      <c r="B150" s="41"/>
      <c r="C150" s="30"/>
      <c r="D150" s="62"/>
      <c r="E150" s="10"/>
    </row>
    <row r="151" spans="1:5" ht="15" hidden="1">
      <c r="A151" s="33"/>
      <c r="B151" s="41"/>
      <c r="C151" s="30"/>
      <c r="D151" s="62"/>
      <c r="E151" s="10"/>
    </row>
    <row r="152" spans="1:5" ht="15" hidden="1">
      <c r="A152" s="33"/>
      <c r="B152" s="41"/>
      <c r="C152" s="30"/>
      <c r="D152" s="62"/>
      <c r="E152" s="10"/>
    </row>
    <row r="153" spans="1:5" ht="15" hidden="1">
      <c r="A153" s="33"/>
      <c r="B153" s="41"/>
      <c r="C153" s="30"/>
      <c r="D153" s="62"/>
      <c r="E153" s="10"/>
    </row>
    <row r="154" spans="1:5" ht="15" hidden="1">
      <c r="A154" s="33"/>
      <c r="B154" s="41"/>
      <c r="C154" s="30"/>
      <c r="D154" s="62"/>
      <c r="E154" s="10"/>
    </row>
    <row r="155" spans="1:5" ht="15" hidden="1">
      <c r="A155" s="33"/>
      <c r="B155" s="41"/>
      <c r="C155" s="30"/>
      <c r="D155" s="97"/>
      <c r="E155" s="10"/>
    </row>
    <row r="156" spans="1:5" ht="15" hidden="1">
      <c r="A156" s="33"/>
      <c r="B156" s="41"/>
      <c r="C156" s="30"/>
      <c r="D156" s="97"/>
      <c r="E156" s="10"/>
    </row>
    <row r="157" spans="1:5" ht="15" hidden="1">
      <c r="A157" s="33"/>
      <c r="B157" s="41"/>
      <c r="C157" s="30"/>
      <c r="D157" s="96"/>
      <c r="E157" s="10"/>
    </row>
    <row r="158" spans="1:5" ht="15" hidden="1">
      <c r="A158" s="33"/>
      <c r="B158" s="41"/>
      <c r="C158" s="30"/>
      <c r="D158" s="62"/>
      <c r="E158" s="10"/>
    </row>
    <row r="159" spans="1:5" ht="15" hidden="1">
      <c r="A159" s="33"/>
      <c r="B159" s="41"/>
      <c r="C159" s="30"/>
      <c r="D159" s="62"/>
      <c r="E159" s="10"/>
    </row>
    <row r="160" spans="1:5">
      <c r="A160" s="21" t="s">
        <v>13</v>
      </c>
      <c r="B160" s="8">
        <f>B161+B162+B163</f>
        <v>0</v>
      </c>
      <c r="C160" s="3"/>
      <c r="D160" s="4"/>
      <c r="E160" s="10"/>
    </row>
    <row r="161" spans="1:5">
      <c r="A161" s="21"/>
      <c r="B161" s="8"/>
      <c r="C161" s="3"/>
      <c r="D161" s="4"/>
      <c r="E161" s="10"/>
    </row>
    <row r="162" spans="1:5">
      <c r="A162" s="18"/>
      <c r="B162" s="8"/>
      <c r="C162" s="3"/>
      <c r="D162" s="4"/>
      <c r="E162" s="10"/>
    </row>
    <row r="163" spans="1:5">
      <c r="A163" s="60"/>
      <c r="B163" s="8"/>
      <c r="C163" s="3"/>
      <c r="D163" s="4"/>
      <c r="E163" s="10"/>
    </row>
    <row r="164" spans="1:5" ht="13.5" thickBot="1">
      <c r="A164" s="37" t="s">
        <v>14</v>
      </c>
      <c r="B164" s="69">
        <f>+B7+B13+B85+B101+B104+B115+B160</f>
        <v>31298.83</v>
      </c>
      <c r="C164" s="38"/>
      <c r="D164" s="39"/>
      <c r="E164" s="10"/>
    </row>
    <row r="165" spans="1:5">
      <c r="A165" s="10"/>
      <c r="B165" s="10"/>
      <c r="C165" s="10"/>
      <c r="D165" s="10"/>
      <c r="E165" s="10"/>
    </row>
  </sheetData>
  <mergeCells count="2">
    <mergeCell ref="A4:D4"/>
    <mergeCell ref="A5:D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6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544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SUM(B14:B36)</f>
        <v>15328731.780000001</v>
      </c>
      <c r="C13" s="20"/>
      <c r="D13" s="55"/>
    </row>
    <row r="14" spans="1:4" ht="24">
      <c r="A14" s="21" t="s">
        <v>21</v>
      </c>
      <c r="B14" s="8">
        <v>1993.17</v>
      </c>
      <c r="C14" s="83" t="s">
        <v>394</v>
      </c>
      <c r="D14" s="58" t="s">
        <v>151</v>
      </c>
    </row>
    <row r="15" spans="1:4" ht="24">
      <c r="A15" s="21"/>
      <c r="B15" s="8">
        <v>1506.51</v>
      </c>
      <c r="C15" s="83" t="s">
        <v>394</v>
      </c>
      <c r="D15" s="58" t="s">
        <v>151</v>
      </c>
    </row>
    <row r="16" spans="1:4" ht="25.5">
      <c r="A16" s="21"/>
      <c r="B16" s="8">
        <v>957.23</v>
      </c>
      <c r="C16" s="29" t="s">
        <v>250</v>
      </c>
      <c r="D16" s="58" t="s">
        <v>151</v>
      </c>
    </row>
    <row r="17" spans="1:4" ht="25.5">
      <c r="A17" s="21"/>
      <c r="B17" s="8">
        <v>1772.14</v>
      </c>
      <c r="C17" s="29" t="s">
        <v>250</v>
      </c>
      <c r="D17" s="58" t="s">
        <v>151</v>
      </c>
    </row>
    <row r="18" spans="1:4" ht="25.5">
      <c r="A18" s="21"/>
      <c r="B18" s="8">
        <v>2191.06</v>
      </c>
      <c r="C18" s="29" t="s">
        <v>250</v>
      </c>
      <c r="D18" s="58" t="s">
        <v>151</v>
      </c>
    </row>
    <row r="19" spans="1:4">
      <c r="A19" s="21"/>
      <c r="B19" s="8">
        <v>1811.98</v>
      </c>
      <c r="C19" s="3" t="s">
        <v>233</v>
      </c>
      <c r="D19" s="58" t="s">
        <v>151</v>
      </c>
    </row>
    <row r="20" spans="1:4">
      <c r="A20" s="21"/>
      <c r="B20" s="8">
        <v>2501.6</v>
      </c>
      <c r="C20" s="3" t="s">
        <v>233</v>
      </c>
      <c r="D20" s="58" t="s">
        <v>151</v>
      </c>
    </row>
    <row r="21" spans="1:4">
      <c r="A21" s="21"/>
      <c r="B21" s="8">
        <v>3756.8</v>
      </c>
      <c r="C21" s="3" t="s">
        <v>233</v>
      </c>
      <c r="D21" s="58" t="s">
        <v>151</v>
      </c>
    </row>
    <row r="22" spans="1:4" ht="24">
      <c r="A22" s="21"/>
      <c r="B22" s="8">
        <v>2878.96</v>
      </c>
      <c r="C22" s="83" t="s">
        <v>394</v>
      </c>
      <c r="D22" s="58" t="s">
        <v>151</v>
      </c>
    </row>
    <row r="23" spans="1:4">
      <c r="A23" s="21"/>
      <c r="B23" s="8">
        <v>2739.06</v>
      </c>
      <c r="C23" s="3" t="s">
        <v>193</v>
      </c>
      <c r="D23" s="58" t="s">
        <v>151</v>
      </c>
    </row>
    <row r="24" spans="1:4">
      <c r="A24" s="21"/>
      <c r="B24" s="8">
        <v>2290.8000000000002</v>
      </c>
      <c r="C24" s="3" t="s">
        <v>250</v>
      </c>
      <c r="D24" s="58" t="s">
        <v>151</v>
      </c>
    </row>
    <row r="25" spans="1:4">
      <c r="A25" s="21"/>
      <c r="B25" s="8">
        <v>2684.25</v>
      </c>
      <c r="C25" s="3" t="s">
        <v>233</v>
      </c>
      <c r="D25" s="58" t="s">
        <v>151</v>
      </c>
    </row>
    <row r="26" spans="1:4">
      <c r="A26" s="21"/>
      <c r="B26" s="8">
        <v>3399.92</v>
      </c>
      <c r="C26" s="3" t="s">
        <v>233</v>
      </c>
      <c r="D26" s="58" t="s">
        <v>151</v>
      </c>
    </row>
    <row r="27" spans="1:4">
      <c r="A27" s="21"/>
      <c r="B27" s="8">
        <v>1716.76</v>
      </c>
      <c r="C27" s="3" t="s">
        <v>250</v>
      </c>
      <c r="D27" s="58" t="s">
        <v>151</v>
      </c>
    </row>
    <row r="28" spans="1:4">
      <c r="A28" s="21"/>
      <c r="B28" s="8"/>
      <c r="C28" s="3"/>
      <c r="D28" s="58" t="s">
        <v>151</v>
      </c>
    </row>
    <row r="29" spans="1:4">
      <c r="A29" s="21"/>
      <c r="B29" s="8"/>
      <c r="C29" s="3"/>
      <c r="D29" s="58" t="s">
        <v>151</v>
      </c>
    </row>
    <row r="30" spans="1:4">
      <c r="A30" s="21"/>
      <c r="B30" s="8">
        <v>2203.23</v>
      </c>
      <c r="C30" s="3" t="s">
        <v>510</v>
      </c>
      <c r="D30" s="58" t="s">
        <v>151</v>
      </c>
    </row>
    <row r="31" spans="1:4">
      <c r="A31" s="21"/>
      <c r="B31" s="8">
        <v>18899.5</v>
      </c>
      <c r="C31" s="3" t="s">
        <v>510</v>
      </c>
      <c r="D31" s="4" t="s">
        <v>545</v>
      </c>
    </row>
    <row r="32" spans="1:4">
      <c r="A32" s="21"/>
      <c r="B32" s="8">
        <v>33702</v>
      </c>
      <c r="C32" s="3" t="s">
        <v>510</v>
      </c>
      <c r="D32" s="4" t="s">
        <v>546</v>
      </c>
    </row>
    <row r="33" spans="1:4">
      <c r="A33" s="21"/>
      <c r="B33" s="8">
        <v>4726458</v>
      </c>
      <c r="C33" s="3" t="s">
        <v>59</v>
      </c>
      <c r="D33" s="4" t="s">
        <v>502</v>
      </c>
    </row>
    <row r="34" spans="1:4">
      <c r="A34" s="21"/>
      <c r="B34" s="8">
        <v>10511087.99</v>
      </c>
      <c r="C34" s="3" t="s">
        <v>59</v>
      </c>
      <c r="D34" s="4" t="s">
        <v>502</v>
      </c>
    </row>
    <row r="35" spans="1:4">
      <c r="A35" s="21"/>
      <c r="B35" s="8">
        <v>2378.7600000000002</v>
      </c>
      <c r="C35" s="3" t="s">
        <v>35</v>
      </c>
      <c r="D35" s="4" t="s">
        <v>107</v>
      </c>
    </row>
    <row r="36" spans="1:4" ht="13.5" thickBot="1">
      <c r="A36" s="21"/>
      <c r="B36" s="8">
        <v>1802.06</v>
      </c>
      <c r="C36" s="3" t="s">
        <v>35</v>
      </c>
      <c r="D36" s="4" t="s">
        <v>107</v>
      </c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SUM(B156:B159)</f>
        <v>0</v>
      </c>
      <c r="C85" s="20"/>
      <c r="D85" s="22"/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57"/>
      <c r="C93" s="29"/>
      <c r="D93" s="72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40"/>
    </row>
    <row r="98" spans="1:4" hidden="1">
      <c r="A98" s="21"/>
      <c r="B98" s="32"/>
      <c r="C98" s="29"/>
      <c r="D98" s="40"/>
    </row>
    <row r="99" spans="1:4" hidden="1">
      <c r="A99" s="21"/>
      <c r="B99" s="32"/>
      <c r="C99" s="29"/>
      <c r="D99" s="58"/>
    </row>
    <row r="100" spans="1:4" hidden="1">
      <c r="A100" s="21"/>
      <c r="B100" s="32"/>
      <c r="C100" s="29"/>
      <c r="D100" s="58"/>
    </row>
    <row r="101" spans="1:4">
      <c r="A101" s="19" t="s">
        <v>8</v>
      </c>
      <c r="B101" s="23">
        <f>SUM(B102:B103)</f>
        <v>0</v>
      </c>
      <c r="C101" s="20"/>
      <c r="D101" s="22"/>
    </row>
    <row r="102" spans="1:4">
      <c r="A102" s="21" t="s">
        <v>9</v>
      </c>
      <c r="B102" s="8"/>
      <c r="C102" s="29"/>
      <c r="D102" s="40"/>
    </row>
    <row r="103" spans="1:4">
      <c r="A103" s="21"/>
      <c r="B103" s="8"/>
      <c r="C103" s="6"/>
      <c r="D103" s="9"/>
    </row>
    <row r="104" spans="1:4" ht="51">
      <c r="A104" s="19" t="s">
        <v>10</v>
      </c>
      <c r="B104" s="23">
        <f>B105+B106+B107+B108</f>
        <v>0</v>
      </c>
      <c r="C104" s="20"/>
      <c r="D104" s="22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7"/>
    </row>
    <row r="108" spans="1:4" hidden="1">
      <c r="A108" s="21"/>
      <c r="B108" s="8"/>
      <c r="C108" s="29"/>
      <c r="D108" s="56"/>
    </row>
    <row r="109" spans="1:4" hidden="1">
      <c r="A109" s="21"/>
      <c r="B109" s="8"/>
      <c r="C109" s="29"/>
      <c r="D109" s="56"/>
    </row>
    <row r="110" spans="1:4" hidden="1">
      <c r="A110" s="21"/>
      <c r="B110" s="8"/>
      <c r="C110" s="3"/>
      <c r="D110" s="56"/>
    </row>
    <row r="111" spans="1:4" hidden="1">
      <c r="A111" s="21"/>
      <c r="B111" s="8"/>
      <c r="C111" s="3"/>
      <c r="D111" s="56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3"/>
      <c r="D113" s="7"/>
    </row>
    <row r="114" spans="1:4" hidden="1">
      <c r="A114" s="21"/>
      <c r="B114" s="8"/>
      <c r="C114" s="3"/>
      <c r="D114" s="7"/>
    </row>
    <row r="115" spans="1:4" ht="38.25">
      <c r="A115" s="19" t="s">
        <v>11</v>
      </c>
      <c r="B115" s="23"/>
      <c r="C115" s="20"/>
      <c r="D115" s="22"/>
    </row>
    <row r="116" spans="1:4" ht="25.5">
      <c r="A116" s="21" t="s">
        <v>12</v>
      </c>
      <c r="B116" s="23">
        <f>B117+B118+B119+B120</f>
        <v>0</v>
      </c>
      <c r="C116" s="20"/>
      <c r="D116" s="22"/>
    </row>
    <row r="117" spans="1:4">
      <c r="A117" s="21" t="s">
        <v>27</v>
      </c>
      <c r="B117" s="8"/>
      <c r="C117" s="3"/>
      <c r="D117" s="7"/>
    </row>
    <row r="118" spans="1:4" hidden="1">
      <c r="A118" s="59"/>
      <c r="B118" s="8"/>
      <c r="C118" s="29"/>
      <c r="D118" s="56"/>
    </row>
    <row r="119" spans="1:4" hidden="1">
      <c r="A119" s="44"/>
      <c r="B119" s="8"/>
      <c r="C119" s="3"/>
      <c r="D119" s="7"/>
    </row>
    <row r="120" spans="1:4" hidden="1">
      <c r="A120" s="21"/>
      <c r="B120" s="8"/>
      <c r="C120" s="29"/>
      <c r="D120" s="56"/>
    </row>
    <row r="121" spans="1:4" hidden="1">
      <c r="A121" s="61"/>
      <c r="B121" s="8"/>
      <c r="C121" s="29"/>
      <c r="D121" s="56"/>
    </row>
    <row r="122" spans="1:4" hidden="1">
      <c r="A122" s="61"/>
      <c r="B122" s="46"/>
      <c r="C122" s="45"/>
      <c r="D122" s="62"/>
    </row>
    <row r="123" spans="1:4" hidden="1">
      <c r="A123" s="61"/>
      <c r="B123" s="46"/>
      <c r="C123" s="45"/>
      <c r="D123" s="62"/>
    </row>
    <row r="124" spans="1:4" hidden="1">
      <c r="A124" s="61"/>
      <c r="B124" s="46"/>
      <c r="C124" s="45"/>
      <c r="D124" s="62"/>
    </row>
    <row r="125" spans="1:4" hidden="1">
      <c r="A125" s="61"/>
      <c r="B125" s="46"/>
      <c r="C125" s="45"/>
      <c r="D125" s="62"/>
    </row>
    <row r="126" spans="1:4" hidden="1">
      <c r="A126" s="21"/>
      <c r="B126" s="46"/>
      <c r="C126" s="47"/>
      <c r="D126" s="63"/>
    </row>
    <row r="127" spans="1:4" hidden="1">
      <c r="A127" s="21"/>
      <c r="B127" s="46"/>
      <c r="C127" s="42"/>
      <c r="D127" s="63"/>
    </row>
    <row r="128" spans="1:4" hidden="1">
      <c r="A128" s="21"/>
      <c r="B128" s="48"/>
      <c r="C128" s="47"/>
      <c r="D128" s="63"/>
    </row>
    <row r="129" spans="1:4" hidden="1">
      <c r="A129" s="21"/>
      <c r="B129" s="49"/>
      <c r="C129" s="50"/>
      <c r="D129" s="64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30"/>
      <c r="D141" s="65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t="15" hidden="1">
      <c r="A147" s="21"/>
      <c r="B147" s="51"/>
      <c r="C147" s="30"/>
      <c r="D147" s="66"/>
    </row>
    <row r="148" spans="1:4" ht="15" hidden="1">
      <c r="A148" s="21"/>
      <c r="B148" s="51"/>
      <c r="C148" s="30"/>
      <c r="D148" s="66"/>
    </row>
    <row r="149" spans="1:4" hidden="1">
      <c r="A149" s="53"/>
      <c r="B149" s="43"/>
      <c r="C149" s="54"/>
      <c r="D149" s="67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 ht="15" hidden="1">
      <c r="A152" s="33"/>
      <c r="B152" s="41"/>
      <c r="C152" s="30"/>
      <c r="D152" s="62"/>
    </row>
    <row r="153" spans="1:4" ht="15" hidden="1">
      <c r="A153" s="33"/>
      <c r="B153" s="41"/>
      <c r="C153" s="30"/>
      <c r="D153" s="62"/>
    </row>
    <row r="154" spans="1:4" ht="15" hidden="1">
      <c r="A154" s="33"/>
      <c r="B154" s="41"/>
      <c r="C154" s="30"/>
      <c r="D154" s="62"/>
    </row>
    <row r="155" spans="1:4" ht="15" hidden="1">
      <c r="A155" s="33"/>
      <c r="B155" s="41"/>
      <c r="C155" s="30"/>
      <c r="D155" s="62"/>
    </row>
    <row r="156" spans="1:4" ht="15" hidden="1">
      <c r="A156" s="33"/>
      <c r="B156" s="41"/>
      <c r="C156" s="30"/>
      <c r="D156" s="97"/>
    </row>
    <row r="157" spans="1:4" ht="15" hidden="1">
      <c r="A157" s="33"/>
      <c r="B157" s="41"/>
      <c r="C157" s="30"/>
      <c r="D157" s="97"/>
    </row>
    <row r="158" spans="1:4" ht="15" hidden="1">
      <c r="A158" s="33"/>
      <c r="B158" s="41"/>
      <c r="C158" s="30"/>
      <c r="D158" s="96"/>
    </row>
    <row r="159" spans="1:4" ht="15" hidden="1">
      <c r="A159" s="33"/>
      <c r="B159" s="41"/>
      <c r="C159" s="30"/>
      <c r="D159" s="62"/>
    </row>
    <row r="160" spans="1:4" ht="15" hidden="1">
      <c r="A160" s="33"/>
      <c r="B160" s="41"/>
      <c r="C160" s="30"/>
      <c r="D160" s="62"/>
    </row>
    <row r="161" spans="1:4">
      <c r="A161" s="21" t="s">
        <v>13</v>
      </c>
      <c r="B161" s="8">
        <f>B162+B163+B164</f>
        <v>0</v>
      </c>
      <c r="C161" s="3"/>
      <c r="D161" s="4"/>
    </row>
    <row r="162" spans="1:4">
      <c r="A162" s="21"/>
      <c r="B162" s="8"/>
      <c r="C162" s="3"/>
      <c r="D162" s="4"/>
    </row>
    <row r="163" spans="1:4">
      <c r="A163" s="18"/>
      <c r="B163" s="8"/>
      <c r="C163" s="3"/>
      <c r="D163" s="4"/>
    </row>
    <row r="164" spans="1:4">
      <c r="A164" s="60"/>
      <c r="B164" s="8"/>
      <c r="C164" s="3"/>
      <c r="D164" s="4"/>
    </row>
    <row r="165" spans="1:4" ht="13.5" thickBot="1">
      <c r="A165" s="37" t="s">
        <v>14</v>
      </c>
      <c r="B165" s="69">
        <f>+B7+B13+B85+B101+B104+B115+B161</f>
        <v>15328731.780000001</v>
      </c>
      <c r="C165" s="38"/>
      <c r="D165" s="39"/>
    </row>
    <row r="166" spans="1:4">
      <c r="A166" s="10"/>
      <c r="B166" s="10"/>
      <c r="C166" s="10"/>
      <c r="D166" s="10"/>
    </row>
  </sheetData>
  <mergeCells count="2">
    <mergeCell ref="A4:D4"/>
    <mergeCell ref="A5:D5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5"/>
  <sheetViews>
    <sheetView workbookViewId="0">
      <selection activeCell="B101" sqref="B101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528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SUM(B14:B27)</f>
        <v>28011.079999999998</v>
      </c>
      <c r="C13" s="20"/>
      <c r="D13" s="55"/>
    </row>
    <row r="14" spans="1:4">
      <c r="A14" s="21" t="s">
        <v>21</v>
      </c>
      <c r="B14" s="8">
        <v>15219.05</v>
      </c>
      <c r="C14" s="83" t="s">
        <v>529</v>
      </c>
      <c r="D14" s="58" t="s">
        <v>530</v>
      </c>
    </row>
    <row r="15" spans="1:4">
      <c r="A15" s="21"/>
      <c r="B15" s="8">
        <v>1366.48</v>
      </c>
      <c r="C15" s="83" t="s">
        <v>531</v>
      </c>
      <c r="D15" s="58" t="s">
        <v>532</v>
      </c>
    </row>
    <row r="16" spans="1:4">
      <c r="A16" s="21"/>
      <c r="B16" s="8">
        <v>571.20000000000005</v>
      </c>
      <c r="C16" s="29" t="s">
        <v>350</v>
      </c>
      <c r="D16" s="58" t="s">
        <v>533</v>
      </c>
    </row>
    <row r="17" spans="1:4">
      <c r="A17" s="21"/>
      <c r="B17" s="8">
        <v>4165</v>
      </c>
      <c r="C17" s="29" t="s">
        <v>350</v>
      </c>
      <c r="D17" s="58" t="s">
        <v>534</v>
      </c>
    </row>
    <row r="18" spans="1:4" ht="25.5">
      <c r="A18" s="21"/>
      <c r="B18" s="8">
        <v>123.76</v>
      </c>
      <c r="C18" s="29" t="s">
        <v>535</v>
      </c>
      <c r="D18" s="58" t="s">
        <v>144</v>
      </c>
    </row>
    <row r="19" spans="1:4">
      <c r="A19" s="21"/>
      <c r="B19" s="8">
        <v>141.61000000000001</v>
      </c>
      <c r="C19" s="3" t="s">
        <v>536</v>
      </c>
      <c r="D19" s="58" t="s">
        <v>537</v>
      </c>
    </row>
    <row r="20" spans="1:4">
      <c r="A20" s="21"/>
      <c r="B20" s="8">
        <v>202.3</v>
      </c>
      <c r="C20" s="3" t="s">
        <v>196</v>
      </c>
      <c r="D20" s="58" t="s">
        <v>538</v>
      </c>
    </row>
    <row r="21" spans="1:4">
      <c r="A21" s="21"/>
      <c r="B21" s="8">
        <v>3252.63</v>
      </c>
      <c r="C21" s="3" t="s">
        <v>536</v>
      </c>
      <c r="D21" s="58" t="s">
        <v>539</v>
      </c>
    </row>
    <row r="22" spans="1:4">
      <c r="A22" s="21"/>
      <c r="B22" s="8">
        <v>2171.75</v>
      </c>
      <c r="C22" s="3" t="s">
        <v>540</v>
      </c>
      <c r="D22" s="58" t="s">
        <v>541</v>
      </c>
    </row>
    <row r="23" spans="1:4" ht="13.5" thickBot="1">
      <c r="A23" s="21"/>
      <c r="B23" s="8">
        <v>797.3</v>
      </c>
      <c r="C23" s="3" t="s">
        <v>263</v>
      </c>
      <c r="D23" s="58" t="s">
        <v>542</v>
      </c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SUM(B155:B158)</f>
        <v>1847000</v>
      </c>
      <c r="C85" s="20"/>
      <c r="D85" s="22"/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57"/>
      <c r="C93" s="29"/>
      <c r="D93" s="72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40"/>
    </row>
    <row r="98" spans="1:4" hidden="1">
      <c r="A98" s="21"/>
      <c r="B98" s="32"/>
      <c r="C98" s="29"/>
      <c r="D98" s="40"/>
    </row>
    <row r="99" spans="1:4" hidden="1">
      <c r="A99" s="21"/>
      <c r="B99" s="32"/>
      <c r="C99" s="29"/>
      <c r="D99" s="58"/>
    </row>
    <row r="100" spans="1:4" hidden="1">
      <c r="A100" s="21"/>
      <c r="B100" s="32"/>
      <c r="C100" s="29"/>
      <c r="D100" s="58"/>
    </row>
    <row r="101" spans="1:4">
      <c r="A101" s="19" t="s">
        <v>8</v>
      </c>
      <c r="B101" s="23">
        <f>SUM(B102:B103)</f>
        <v>0</v>
      </c>
      <c r="C101" s="20"/>
      <c r="D101" s="22"/>
    </row>
    <row r="102" spans="1:4">
      <c r="A102" s="21" t="s">
        <v>9</v>
      </c>
      <c r="B102" s="8"/>
      <c r="C102" s="29"/>
      <c r="D102" s="40"/>
    </row>
    <row r="103" spans="1:4">
      <c r="A103" s="21"/>
      <c r="B103" s="8"/>
      <c r="C103" s="6"/>
      <c r="D103" s="9"/>
    </row>
    <row r="104" spans="1:4" ht="51">
      <c r="A104" s="19" t="s">
        <v>10</v>
      </c>
      <c r="B104" s="23">
        <f>B105+B106+B107+B108</f>
        <v>0</v>
      </c>
      <c r="C104" s="20"/>
      <c r="D104" s="22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7"/>
    </row>
    <row r="108" spans="1:4" hidden="1">
      <c r="A108" s="21"/>
      <c r="B108" s="8"/>
      <c r="C108" s="29"/>
      <c r="D108" s="56"/>
    </row>
    <row r="109" spans="1:4" hidden="1">
      <c r="A109" s="21"/>
      <c r="B109" s="8"/>
      <c r="C109" s="29"/>
      <c r="D109" s="56"/>
    </row>
    <row r="110" spans="1:4" hidden="1">
      <c r="A110" s="21"/>
      <c r="B110" s="8"/>
      <c r="C110" s="3"/>
      <c r="D110" s="56"/>
    </row>
    <row r="111" spans="1:4" hidden="1">
      <c r="A111" s="21"/>
      <c r="B111" s="8"/>
      <c r="C111" s="3"/>
      <c r="D111" s="56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3"/>
      <c r="D113" s="7"/>
    </row>
    <row r="114" spans="1:4" hidden="1">
      <c r="A114" s="21"/>
      <c r="B114" s="8"/>
      <c r="C114" s="3"/>
      <c r="D114" s="7"/>
    </row>
    <row r="115" spans="1:4" ht="38.25">
      <c r="A115" s="19" t="s">
        <v>11</v>
      </c>
      <c r="B115" s="23"/>
      <c r="C115" s="20"/>
      <c r="D115" s="22"/>
    </row>
    <row r="116" spans="1:4" ht="25.5">
      <c r="A116" s="21" t="s">
        <v>12</v>
      </c>
      <c r="B116" s="23">
        <f>B117+B118+B119+B120</f>
        <v>0</v>
      </c>
      <c r="C116" s="20"/>
      <c r="D116" s="22"/>
    </row>
    <row r="117" spans="1:4">
      <c r="A117" s="21" t="s">
        <v>27</v>
      </c>
      <c r="B117" s="8"/>
      <c r="C117" s="3"/>
      <c r="D117" s="7"/>
    </row>
    <row r="118" spans="1:4" hidden="1">
      <c r="A118" s="59"/>
      <c r="B118" s="8"/>
      <c r="C118" s="29"/>
      <c r="D118" s="56"/>
    </row>
    <row r="119" spans="1:4" hidden="1">
      <c r="A119" s="44"/>
      <c r="B119" s="8"/>
      <c r="C119" s="3"/>
      <c r="D119" s="7"/>
    </row>
    <row r="120" spans="1:4" hidden="1">
      <c r="A120" s="21"/>
      <c r="B120" s="8"/>
      <c r="C120" s="29"/>
      <c r="D120" s="56"/>
    </row>
    <row r="121" spans="1:4" hidden="1">
      <c r="A121" s="61"/>
      <c r="B121" s="8"/>
      <c r="C121" s="29"/>
      <c r="D121" s="56"/>
    </row>
    <row r="122" spans="1:4" hidden="1">
      <c r="A122" s="61"/>
      <c r="B122" s="46"/>
      <c r="C122" s="45"/>
      <c r="D122" s="62"/>
    </row>
    <row r="123" spans="1:4" hidden="1">
      <c r="A123" s="61"/>
      <c r="B123" s="46"/>
      <c r="C123" s="45"/>
      <c r="D123" s="62"/>
    </row>
    <row r="124" spans="1:4" hidden="1">
      <c r="A124" s="61"/>
      <c r="B124" s="46"/>
      <c r="C124" s="45"/>
      <c r="D124" s="62"/>
    </row>
    <row r="125" spans="1:4" hidden="1">
      <c r="A125" s="61"/>
      <c r="B125" s="46"/>
      <c r="C125" s="45"/>
      <c r="D125" s="62"/>
    </row>
    <row r="126" spans="1:4" hidden="1">
      <c r="A126" s="21"/>
      <c r="B126" s="46"/>
      <c r="C126" s="47"/>
      <c r="D126" s="63"/>
    </row>
    <row r="127" spans="1:4" hidden="1">
      <c r="A127" s="21"/>
      <c r="B127" s="46"/>
      <c r="C127" s="42"/>
      <c r="D127" s="63"/>
    </row>
    <row r="128" spans="1:4" hidden="1">
      <c r="A128" s="21"/>
      <c r="B128" s="48"/>
      <c r="C128" s="47"/>
      <c r="D128" s="63"/>
    </row>
    <row r="129" spans="1:4" hidden="1">
      <c r="A129" s="21"/>
      <c r="B129" s="49"/>
      <c r="C129" s="50"/>
      <c r="D129" s="64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30"/>
      <c r="D141" s="65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t="15" hidden="1">
      <c r="A147" s="21"/>
      <c r="B147" s="51"/>
      <c r="C147" s="30"/>
      <c r="D147" s="66"/>
    </row>
    <row r="148" spans="1:4" ht="15" hidden="1">
      <c r="A148" s="21"/>
      <c r="B148" s="51"/>
      <c r="C148" s="30"/>
      <c r="D148" s="66"/>
    </row>
    <row r="149" spans="1:4" hidden="1">
      <c r="A149" s="53"/>
      <c r="B149" s="43"/>
      <c r="C149" s="54"/>
      <c r="D149" s="67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 ht="15" hidden="1">
      <c r="A152" s="33"/>
      <c r="B152" s="41"/>
      <c r="C152" s="30"/>
      <c r="D152" s="62"/>
    </row>
    <row r="153" spans="1:4" ht="15" hidden="1">
      <c r="A153" s="33"/>
      <c r="B153" s="41"/>
      <c r="C153" s="30"/>
      <c r="D153" s="62"/>
    </row>
    <row r="154" spans="1:4" ht="15" hidden="1">
      <c r="A154" s="33"/>
      <c r="B154" s="41"/>
      <c r="C154" s="30"/>
      <c r="D154" s="62"/>
    </row>
    <row r="155" spans="1:4" ht="15">
      <c r="A155" s="33"/>
      <c r="B155" s="41">
        <v>1291000</v>
      </c>
      <c r="C155" s="30" t="s">
        <v>217</v>
      </c>
      <c r="D155" s="97" t="s">
        <v>543</v>
      </c>
    </row>
    <row r="156" spans="1:4" ht="15">
      <c r="A156" s="33"/>
      <c r="B156" s="41">
        <v>556000</v>
      </c>
      <c r="C156" s="30" t="s">
        <v>217</v>
      </c>
      <c r="D156" s="97" t="s">
        <v>543</v>
      </c>
    </row>
    <row r="157" spans="1:4" ht="15">
      <c r="A157" s="33"/>
      <c r="B157" s="41"/>
      <c r="C157" s="30"/>
      <c r="D157" s="96"/>
    </row>
    <row r="158" spans="1:4" ht="15">
      <c r="A158" s="33"/>
      <c r="B158" s="41"/>
      <c r="C158" s="30"/>
      <c r="D158" s="62"/>
    </row>
    <row r="159" spans="1:4" ht="15">
      <c r="A159" s="33"/>
      <c r="B159" s="41"/>
      <c r="C159" s="30"/>
      <c r="D159" s="62"/>
    </row>
    <row r="160" spans="1:4">
      <c r="A160" s="21" t="s">
        <v>13</v>
      </c>
      <c r="B160" s="8">
        <f>B161+B162+B163</f>
        <v>0</v>
      </c>
      <c r="C160" s="3"/>
      <c r="D160" s="4"/>
    </row>
    <row r="161" spans="1:4">
      <c r="A161" s="21"/>
      <c r="B161" s="8"/>
      <c r="C161" s="3"/>
      <c r="D161" s="4"/>
    </row>
    <row r="162" spans="1:4">
      <c r="A162" s="18"/>
      <c r="B162" s="8"/>
      <c r="C162" s="3"/>
      <c r="D162" s="4"/>
    </row>
    <row r="163" spans="1:4">
      <c r="A163" s="60"/>
      <c r="B163" s="8"/>
      <c r="C163" s="3"/>
      <c r="D163" s="4"/>
    </row>
    <row r="164" spans="1:4" ht="13.5" thickBot="1">
      <c r="A164" s="37" t="s">
        <v>14</v>
      </c>
      <c r="B164" s="69">
        <f>+B7+B13+B85+B101+B104+B115+B160</f>
        <v>1875011.08</v>
      </c>
      <c r="C164" s="38"/>
      <c r="D164" s="39"/>
    </row>
    <row r="165" spans="1:4">
      <c r="A165" s="10"/>
      <c r="B165" s="10"/>
      <c r="C165" s="10"/>
      <c r="D165" s="10"/>
    </row>
  </sheetData>
  <mergeCells count="2">
    <mergeCell ref="A4:D4"/>
    <mergeCell ref="A5:D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5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525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986516</v>
      </c>
      <c r="C7" s="26"/>
      <c r="D7" s="27"/>
    </row>
    <row r="8" spans="1:4">
      <c r="A8" s="21" t="s">
        <v>4</v>
      </c>
      <c r="B8" s="8">
        <v>986516</v>
      </c>
      <c r="C8" s="3" t="s">
        <v>526</v>
      </c>
      <c r="D8" s="4" t="s">
        <v>527</v>
      </c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SUM(B14:B27)</f>
        <v>0</v>
      </c>
      <c r="C13" s="20"/>
      <c r="D13" s="55"/>
    </row>
    <row r="14" spans="1:4" ht="13.5" thickBot="1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29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SUM(B155:B158)</f>
        <v>0</v>
      </c>
      <c r="C85" s="20"/>
      <c r="D85" s="22"/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57"/>
      <c r="C93" s="29"/>
      <c r="D93" s="72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40"/>
    </row>
    <row r="98" spans="1:4" hidden="1">
      <c r="A98" s="21"/>
      <c r="B98" s="32"/>
      <c r="C98" s="29"/>
      <c r="D98" s="40"/>
    </row>
    <row r="99" spans="1:4" hidden="1">
      <c r="A99" s="21"/>
      <c r="B99" s="32"/>
      <c r="C99" s="29"/>
      <c r="D99" s="58"/>
    </row>
    <row r="100" spans="1:4" hidden="1">
      <c r="A100" s="21"/>
      <c r="B100" s="32"/>
      <c r="C100" s="29"/>
      <c r="D100" s="58"/>
    </row>
    <row r="101" spans="1:4">
      <c r="A101" s="19" t="s">
        <v>8</v>
      </c>
      <c r="B101" s="23">
        <f>SUM(B102:B103)</f>
        <v>0</v>
      </c>
      <c r="C101" s="20"/>
      <c r="D101" s="22"/>
    </row>
    <row r="102" spans="1:4">
      <c r="A102" s="21" t="s">
        <v>9</v>
      </c>
      <c r="B102" s="8"/>
      <c r="C102" s="29"/>
      <c r="D102" s="40"/>
    </row>
    <row r="103" spans="1:4">
      <c r="A103" s="21"/>
      <c r="B103" s="8"/>
      <c r="C103" s="6"/>
      <c r="D103" s="9"/>
    </row>
    <row r="104" spans="1:4" ht="51">
      <c r="A104" s="19" t="s">
        <v>10</v>
      </c>
      <c r="B104" s="23">
        <f>B105+B106+B107+B108</f>
        <v>0</v>
      </c>
      <c r="C104" s="20"/>
      <c r="D104" s="22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7"/>
    </row>
    <row r="108" spans="1:4" hidden="1">
      <c r="A108" s="21"/>
      <c r="B108" s="8"/>
      <c r="C108" s="29"/>
      <c r="D108" s="56"/>
    </row>
    <row r="109" spans="1:4" hidden="1">
      <c r="A109" s="21"/>
      <c r="B109" s="8"/>
      <c r="C109" s="29"/>
      <c r="D109" s="56"/>
    </row>
    <row r="110" spans="1:4" hidden="1">
      <c r="A110" s="21"/>
      <c r="B110" s="8"/>
      <c r="C110" s="3"/>
      <c r="D110" s="56"/>
    </row>
    <row r="111" spans="1:4" hidden="1">
      <c r="A111" s="21"/>
      <c r="B111" s="8"/>
      <c r="C111" s="3"/>
      <c r="D111" s="56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3"/>
      <c r="D113" s="7"/>
    </row>
    <row r="114" spans="1:4" hidden="1">
      <c r="A114" s="21"/>
      <c r="B114" s="8"/>
      <c r="C114" s="3"/>
      <c r="D114" s="7"/>
    </row>
    <row r="115" spans="1:4" ht="38.25">
      <c r="A115" s="19" t="s">
        <v>11</v>
      </c>
      <c r="B115" s="23"/>
      <c r="C115" s="20"/>
      <c r="D115" s="22"/>
    </row>
    <row r="116" spans="1:4" ht="25.5">
      <c r="A116" s="21" t="s">
        <v>12</v>
      </c>
      <c r="B116" s="23">
        <f>B117+B118+B119+B120</f>
        <v>0</v>
      </c>
      <c r="C116" s="20"/>
      <c r="D116" s="22"/>
    </row>
    <row r="117" spans="1:4">
      <c r="A117" s="21" t="s">
        <v>27</v>
      </c>
      <c r="B117" s="8"/>
      <c r="C117" s="3"/>
      <c r="D117" s="7"/>
    </row>
    <row r="118" spans="1:4" hidden="1">
      <c r="A118" s="59"/>
      <c r="B118" s="8"/>
      <c r="C118" s="29"/>
      <c r="D118" s="56"/>
    </row>
    <row r="119" spans="1:4" hidden="1">
      <c r="A119" s="44"/>
      <c r="B119" s="8"/>
      <c r="C119" s="3"/>
      <c r="D119" s="7"/>
    </row>
    <row r="120" spans="1:4" hidden="1">
      <c r="A120" s="21"/>
      <c r="B120" s="8"/>
      <c r="C120" s="29"/>
      <c r="D120" s="56"/>
    </row>
    <row r="121" spans="1:4" hidden="1">
      <c r="A121" s="61"/>
      <c r="B121" s="8"/>
      <c r="C121" s="29"/>
      <c r="D121" s="56"/>
    </row>
    <row r="122" spans="1:4" hidden="1">
      <c r="A122" s="61"/>
      <c r="B122" s="46"/>
      <c r="C122" s="45"/>
      <c r="D122" s="62"/>
    </row>
    <row r="123" spans="1:4" hidden="1">
      <c r="A123" s="61"/>
      <c r="B123" s="46"/>
      <c r="C123" s="45"/>
      <c r="D123" s="62"/>
    </row>
    <row r="124" spans="1:4" hidden="1">
      <c r="A124" s="61"/>
      <c r="B124" s="46"/>
      <c r="C124" s="45"/>
      <c r="D124" s="62"/>
    </row>
    <row r="125" spans="1:4" hidden="1">
      <c r="A125" s="61"/>
      <c r="B125" s="46"/>
      <c r="C125" s="45"/>
      <c r="D125" s="62"/>
    </row>
    <row r="126" spans="1:4" hidden="1">
      <c r="A126" s="21"/>
      <c r="B126" s="46"/>
      <c r="C126" s="47"/>
      <c r="D126" s="63"/>
    </row>
    <row r="127" spans="1:4" hidden="1">
      <c r="A127" s="21"/>
      <c r="B127" s="46"/>
      <c r="C127" s="42"/>
      <c r="D127" s="63"/>
    </row>
    <row r="128" spans="1:4" hidden="1">
      <c r="A128" s="21"/>
      <c r="B128" s="48"/>
      <c r="C128" s="47"/>
      <c r="D128" s="63"/>
    </row>
    <row r="129" spans="1:4" hidden="1">
      <c r="A129" s="21"/>
      <c r="B129" s="49"/>
      <c r="C129" s="50"/>
      <c r="D129" s="64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30"/>
      <c r="D141" s="65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t="15" hidden="1">
      <c r="A147" s="21"/>
      <c r="B147" s="51"/>
      <c r="C147" s="30"/>
      <c r="D147" s="66"/>
    </row>
    <row r="148" spans="1:4" ht="15" hidden="1">
      <c r="A148" s="21"/>
      <c r="B148" s="51"/>
      <c r="C148" s="30"/>
      <c r="D148" s="66"/>
    </row>
    <row r="149" spans="1:4" hidden="1">
      <c r="A149" s="53"/>
      <c r="B149" s="43"/>
      <c r="C149" s="54"/>
      <c r="D149" s="67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 ht="15" hidden="1">
      <c r="A152" s="33"/>
      <c r="B152" s="41"/>
      <c r="C152" s="30"/>
      <c r="D152" s="62"/>
    </row>
    <row r="153" spans="1:4" ht="15" hidden="1">
      <c r="A153" s="33"/>
      <c r="B153" s="41"/>
      <c r="C153" s="30"/>
      <c r="D153" s="62"/>
    </row>
    <row r="154" spans="1:4" ht="15" hidden="1">
      <c r="A154" s="33"/>
      <c r="B154" s="41"/>
      <c r="C154" s="30"/>
      <c r="D154" s="62"/>
    </row>
    <row r="155" spans="1:4" ht="15" hidden="1">
      <c r="A155" s="33"/>
      <c r="B155" s="41"/>
      <c r="C155" s="30"/>
      <c r="D155" s="30"/>
    </row>
    <row r="156" spans="1:4" ht="15" hidden="1">
      <c r="A156" s="33"/>
      <c r="B156" s="41"/>
      <c r="C156" s="30"/>
      <c r="D156" s="30"/>
    </row>
    <row r="157" spans="1:4" ht="15" hidden="1">
      <c r="A157" s="33"/>
      <c r="B157" s="41"/>
      <c r="C157" s="30"/>
      <c r="D157" s="96"/>
    </row>
    <row r="158" spans="1:4" ht="15" hidden="1">
      <c r="A158" s="33"/>
      <c r="B158" s="41"/>
      <c r="C158" s="30"/>
      <c r="D158" s="62"/>
    </row>
    <row r="159" spans="1:4" ht="15" hidden="1">
      <c r="A159" s="33"/>
      <c r="B159" s="41"/>
      <c r="C159" s="30"/>
      <c r="D159" s="62"/>
    </row>
    <row r="160" spans="1:4">
      <c r="A160" s="21" t="s">
        <v>13</v>
      </c>
      <c r="B160" s="8">
        <f>B161+B162+B163</f>
        <v>0</v>
      </c>
      <c r="C160" s="3"/>
      <c r="D160" s="4"/>
    </row>
    <row r="161" spans="1:4">
      <c r="A161" s="21"/>
      <c r="B161" s="8"/>
      <c r="C161" s="3"/>
      <c r="D161" s="4"/>
    </row>
    <row r="162" spans="1:4">
      <c r="A162" s="18"/>
      <c r="B162" s="8"/>
      <c r="C162" s="3"/>
      <c r="D162" s="4"/>
    </row>
    <row r="163" spans="1:4">
      <c r="A163" s="60"/>
      <c r="B163" s="8"/>
      <c r="C163" s="3"/>
      <c r="D163" s="4"/>
    </row>
    <row r="164" spans="1:4" ht="13.5" thickBot="1">
      <c r="A164" s="37" t="s">
        <v>14</v>
      </c>
      <c r="B164" s="69">
        <f>+B7+B13+B85+B101+B104+B115+B160</f>
        <v>986516</v>
      </c>
      <c r="C164" s="38"/>
      <c r="D164" s="39"/>
    </row>
    <row r="165" spans="1:4">
      <c r="A165" s="10"/>
      <c r="B165" s="10"/>
      <c r="C165" s="10"/>
      <c r="D165" s="10"/>
    </row>
  </sheetData>
  <mergeCells count="2">
    <mergeCell ref="A4:D4"/>
    <mergeCell ref="A5:D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9"/>
  <sheetViews>
    <sheetView workbookViewId="0">
      <selection activeCell="G176" sqref="G17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516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1259309</v>
      </c>
      <c r="C7" s="26"/>
      <c r="D7" s="27"/>
    </row>
    <row r="8" spans="1:4">
      <c r="A8" s="21" t="s">
        <v>4</v>
      </c>
      <c r="B8" s="8">
        <v>1259309</v>
      </c>
      <c r="C8" s="3" t="s">
        <v>517</v>
      </c>
      <c r="D8" s="4" t="s">
        <v>518</v>
      </c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SUM(B14:B27)</f>
        <v>0</v>
      </c>
      <c r="C13" s="20"/>
      <c r="D13" s="55"/>
    </row>
    <row r="14" spans="1:4" ht="13.5" thickBot="1">
      <c r="A14" s="21" t="s">
        <v>21</v>
      </c>
      <c r="B14" s="8"/>
      <c r="C14" s="83"/>
      <c r="D14" s="58"/>
    </row>
    <row r="15" spans="1:4" hidden="1">
      <c r="A15" s="21"/>
      <c r="B15" s="8"/>
      <c r="C15" s="83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29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SUM(B155:B158)</f>
        <v>11268000</v>
      </c>
      <c r="C85" s="20"/>
      <c r="D85" s="22"/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57"/>
      <c r="C93" s="29"/>
      <c r="D93" s="72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40"/>
    </row>
    <row r="98" spans="1:4" hidden="1">
      <c r="A98" s="21"/>
      <c r="B98" s="32"/>
      <c r="C98" s="29"/>
      <c r="D98" s="40"/>
    </row>
    <row r="99" spans="1:4" hidden="1">
      <c r="A99" s="21"/>
      <c r="B99" s="32"/>
      <c r="C99" s="29"/>
      <c r="D99" s="58"/>
    </row>
    <row r="100" spans="1:4" hidden="1">
      <c r="A100" s="21"/>
      <c r="B100" s="32"/>
      <c r="C100" s="29"/>
      <c r="D100" s="58"/>
    </row>
    <row r="101" spans="1:4">
      <c r="A101" s="19" t="s">
        <v>8</v>
      </c>
      <c r="B101" s="23">
        <f>SUM(B102:B103)</f>
        <v>0</v>
      </c>
      <c r="C101" s="20"/>
      <c r="D101" s="22"/>
    </row>
    <row r="102" spans="1:4">
      <c r="A102" s="21" t="s">
        <v>9</v>
      </c>
      <c r="B102" s="8"/>
      <c r="C102" s="29"/>
      <c r="D102" s="40"/>
    </row>
    <row r="103" spans="1:4">
      <c r="A103" s="21"/>
      <c r="B103" s="8"/>
      <c r="C103" s="6"/>
      <c r="D103" s="9"/>
    </row>
    <row r="104" spans="1:4" ht="51">
      <c r="A104" s="19" t="s">
        <v>10</v>
      </c>
      <c r="B104" s="23">
        <f>B105+B106+B107+B108</f>
        <v>0</v>
      </c>
      <c r="C104" s="20"/>
      <c r="D104" s="22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7"/>
    </row>
    <row r="108" spans="1:4" hidden="1">
      <c r="A108" s="21"/>
      <c r="B108" s="8"/>
      <c r="C108" s="29"/>
      <c r="D108" s="56"/>
    </row>
    <row r="109" spans="1:4" hidden="1">
      <c r="A109" s="21"/>
      <c r="B109" s="8"/>
      <c r="C109" s="29"/>
      <c r="D109" s="56"/>
    </row>
    <row r="110" spans="1:4" hidden="1">
      <c r="A110" s="21"/>
      <c r="B110" s="8"/>
      <c r="C110" s="3"/>
      <c r="D110" s="56"/>
    </row>
    <row r="111" spans="1:4" hidden="1">
      <c r="A111" s="21"/>
      <c r="B111" s="8"/>
      <c r="C111" s="3"/>
      <c r="D111" s="56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3"/>
      <c r="D113" s="7"/>
    </row>
    <row r="114" spans="1:4" hidden="1">
      <c r="A114" s="21"/>
      <c r="B114" s="8"/>
      <c r="C114" s="3"/>
      <c r="D114" s="7"/>
    </row>
    <row r="115" spans="1:4" ht="38.25">
      <c r="A115" s="19" t="s">
        <v>11</v>
      </c>
      <c r="B115" s="23"/>
      <c r="C115" s="20"/>
      <c r="D115" s="22"/>
    </row>
    <row r="116" spans="1:4" ht="25.5">
      <c r="A116" s="21" t="s">
        <v>12</v>
      </c>
      <c r="B116" s="23">
        <f>B117+B118+B119+B120</f>
        <v>0</v>
      </c>
      <c r="C116" s="20"/>
      <c r="D116" s="22"/>
    </row>
    <row r="117" spans="1:4">
      <c r="A117" s="21" t="s">
        <v>27</v>
      </c>
      <c r="B117" s="8"/>
      <c r="C117" s="3"/>
      <c r="D117" s="7"/>
    </row>
    <row r="118" spans="1:4" hidden="1">
      <c r="A118" s="59"/>
      <c r="B118" s="8"/>
      <c r="C118" s="29"/>
      <c r="D118" s="56"/>
    </row>
    <row r="119" spans="1:4" hidden="1">
      <c r="A119" s="44"/>
      <c r="B119" s="8"/>
      <c r="C119" s="3"/>
      <c r="D119" s="7"/>
    </row>
    <row r="120" spans="1:4" hidden="1">
      <c r="A120" s="21"/>
      <c r="B120" s="8"/>
      <c r="C120" s="29"/>
      <c r="D120" s="56"/>
    </row>
    <row r="121" spans="1:4" hidden="1">
      <c r="A121" s="61"/>
      <c r="B121" s="8"/>
      <c r="C121" s="29"/>
      <c r="D121" s="56"/>
    </row>
    <row r="122" spans="1:4" hidden="1">
      <c r="A122" s="61"/>
      <c r="B122" s="46"/>
      <c r="C122" s="45"/>
      <c r="D122" s="62"/>
    </row>
    <row r="123" spans="1:4" hidden="1">
      <c r="A123" s="61"/>
      <c r="B123" s="46"/>
      <c r="C123" s="45"/>
      <c r="D123" s="62"/>
    </row>
    <row r="124" spans="1:4" hidden="1">
      <c r="A124" s="61"/>
      <c r="B124" s="46"/>
      <c r="C124" s="45"/>
      <c r="D124" s="62"/>
    </row>
    <row r="125" spans="1:4" hidden="1">
      <c r="A125" s="61"/>
      <c r="B125" s="46"/>
      <c r="C125" s="45"/>
      <c r="D125" s="62"/>
    </row>
    <row r="126" spans="1:4" hidden="1">
      <c r="A126" s="21"/>
      <c r="B126" s="46"/>
      <c r="C126" s="47"/>
      <c r="D126" s="63"/>
    </row>
    <row r="127" spans="1:4" hidden="1">
      <c r="A127" s="21"/>
      <c r="B127" s="46"/>
      <c r="C127" s="42"/>
      <c r="D127" s="63"/>
    </row>
    <row r="128" spans="1:4" hidden="1">
      <c r="A128" s="21"/>
      <c r="B128" s="48"/>
      <c r="C128" s="47"/>
      <c r="D128" s="63"/>
    </row>
    <row r="129" spans="1:4" hidden="1">
      <c r="A129" s="21"/>
      <c r="B129" s="49"/>
      <c r="C129" s="50"/>
      <c r="D129" s="64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30"/>
      <c r="D141" s="65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t="15" hidden="1">
      <c r="A147" s="21"/>
      <c r="B147" s="51"/>
      <c r="C147" s="30"/>
      <c r="D147" s="66"/>
    </row>
    <row r="148" spans="1:4" ht="15" hidden="1">
      <c r="A148" s="21"/>
      <c r="B148" s="51"/>
      <c r="C148" s="30"/>
      <c r="D148" s="66"/>
    </row>
    <row r="149" spans="1:4" hidden="1">
      <c r="A149" s="53"/>
      <c r="B149" s="43"/>
      <c r="C149" s="54"/>
      <c r="D149" s="67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 ht="15" hidden="1">
      <c r="A152" s="33"/>
      <c r="B152" s="41"/>
      <c r="C152" s="30"/>
      <c r="D152" s="62"/>
    </row>
    <row r="153" spans="1:4" ht="15" hidden="1">
      <c r="A153" s="33"/>
      <c r="B153" s="41"/>
      <c r="C153" s="30"/>
      <c r="D153" s="62"/>
    </row>
    <row r="154" spans="1:4" ht="15" hidden="1">
      <c r="A154" s="33"/>
      <c r="B154" s="41"/>
      <c r="C154" s="30"/>
      <c r="D154" s="62"/>
    </row>
    <row r="155" spans="1:4" ht="15">
      <c r="A155" s="33"/>
      <c r="B155" s="41">
        <v>545000</v>
      </c>
      <c r="C155" s="30" t="s">
        <v>217</v>
      </c>
      <c r="D155" s="30" t="s">
        <v>519</v>
      </c>
    </row>
    <row r="156" spans="1:4" ht="15">
      <c r="A156" s="33"/>
      <c r="B156" s="41">
        <v>10454000</v>
      </c>
      <c r="C156" s="30" t="s">
        <v>217</v>
      </c>
      <c r="D156" s="30" t="s">
        <v>519</v>
      </c>
    </row>
    <row r="157" spans="1:4" ht="15">
      <c r="A157" s="33"/>
      <c r="B157" s="41">
        <v>269000</v>
      </c>
      <c r="C157" s="30" t="s">
        <v>217</v>
      </c>
      <c r="D157" s="96" t="s">
        <v>520</v>
      </c>
    </row>
    <row r="158" spans="1:4" ht="15">
      <c r="A158" s="33"/>
      <c r="B158" s="41"/>
      <c r="C158" s="30"/>
      <c r="D158" s="62"/>
    </row>
    <row r="159" spans="1:4" ht="15">
      <c r="A159" s="33"/>
      <c r="B159" s="41"/>
      <c r="C159" s="30"/>
      <c r="D159" s="62"/>
    </row>
    <row r="160" spans="1:4">
      <c r="A160" s="21" t="s">
        <v>13</v>
      </c>
      <c r="B160" s="8">
        <f>B161+B162+B163</f>
        <v>0</v>
      </c>
      <c r="C160" s="3"/>
      <c r="D160" s="4"/>
    </row>
    <row r="161" spans="1:4">
      <c r="A161" s="21"/>
      <c r="B161" s="8"/>
      <c r="C161" s="3"/>
      <c r="D161" s="4"/>
    </row>
    <row r="162" spans="1:4">
      <c r="A162" s="18"/>
      <c r="B162" s="8"/>
      <c r="C162" s="3"/>
      <c r="D162" s="4"/>
    </row>
    <row r="163" spans="1:4">
      <c r="A163" s="60"/>
      <c r="B163" s="8"/>
      <c r="C163" s="3"/>
      <c r="D163" s="4"/>
    </row>
    <row r="164" spans="1:4" ht="13.5" thickBot="1">
      <c r="A164" s="37" t="s">
        <v>14</v>
      </c>
      <c r="B164" s="69">
        <f>+B7+B13+B85+B101+B104+B115+B160</f>
        <v>12527309</v>
      </c>
      <c r="C164" s="38"/>
      <c r="D164" s="39"/>
    </row>
    <row r="165" spans="1:4">
      <c r="A165" s="10"/>
      <c r="B165" s="10"/>
      <c r="C165" s="10"/>
      <c r="D165" s="10"/>
    </row>
    <row r="166" spans="1:4">
      <c r="A166" s="95" t="s">
        <v>17</v>
      </c>
      <c r="B166" s="95"/>
      <c r="C166" s="266" t="s">
        <v>25</v>
      </c>
      <c r="D166" s="266"/>
    </row>
    <row r="167" spans="1:4">
      <c r="A167" s="95" t="s">
        <v>18</v>
      </c>
      <c r="B167" s="95"/>
      <c r="C167" s="266" t="s">
        <v>521</v>
      </c>
      <c r="D167" s="266"/>
    </row>
    <row r="168" spans="1:4">
      <c r="A168" s="95"/>
      <c r="B168" s="95"/>
      <c r="C168" s="95"/>
      <c r="D168" s="95"/>
    </row>
    <row r="169" spans="1:4">
      <c r="A169" s="95"/>
      <c r="B169" s="95"/>
      <c r="C169" s="95"/>
      <c r="D169" s="95" t="s">
        <v>522</v>
      </c>
    </row>
    <row r="170" spans="1:4">
      <c r="A170" s="95"/>
      <c r="B170" s="95"/>
      <c r="C170" s="95"/>
      <c r="D170" s="95" t="s">
        <v>523</v>
      </c>
    </row>
    <row r="171" spans="1:4" hidden="1">
      <c r="A171" s="95"/>
      <c r="B171" s="95"/>
      <c r="C171" s="95"/>
      <c r="D171" s="95"/>
    </row>
    <row r="172" spans="1:4" hidden="1">
      <c r="A172" s="95"/>
      <c r="B172" s="95"/>
      <c r="C172" s="2"/>
      <c r="D172" s="2"/>
    </row>
    <row r="173" spans="1:4" hidden="1">
      <c r="C173" s="95"/>
      <c r="D173" s="5"/>
    </row>
    <row r="174" spans="1:4" hidden="1">
      <c r="C174" s="95"/>
      <c r="D174" s="5"/>
    </row>
    <row r="175" spans="1:4">
      <c r="C175" s="95"/>
      <c r="D175" s="5"/>
    </row>
    <row r="176" spans="1:4">
      <c r="A176" s="10"/>
      <c r="B176" s="10"/>
      <c r="C176" s="94"/>
      <c r="D176" s="5" t="s">
        <v>24</v>
      </c>
    </row>
    <row r="177" spans="1:4">
      <c r="A177" s="10"/>
      <c r="B177" s="10"/>
      <c r="C177" s="10"/>
      <c r="D177" s="5" t="s">
        <v>93</v>
      </c>
    </row>
    <row r="178" spans="1:4">
      <c r="A178" s="10"/>
      <c r="B178" s="10"/>
      <c r="C178" s="10"/>
      <c r="D178" s="5" t="s">
        <v>19</v>
      </c>
    </row>
    <row r="179" spans="1:4">
      <c r="A179" s="10"/>
      <c r="B179" s="10"/>
      <c r="C179" s="10"/>
      <c r="D179" s="5" t="s">
        <v>524</v>
      </c>
    </row>
  </sheetData>
  <mergeCells count="4">
    <mergeCell ref="A4:D4"/>
    <mergeCell ref="A5:D5"/>
    <mergeCell ref="C166:D166"/>
    <mergeCell ref="C167:D16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3"/>
  <sheetViews>
    <sheetView workbookViewId="0">
      <selection activeCell="D163" sqref="A1:D163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513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SUM(B14:B27)</f>
        <v>25529.25</v>
      </c>
      <c r="C13" s="20"/>
      <c r="D13" s="55"/>
    </row>
    <row r="14" spans="1:4">
      <c r="A14" s="21" t="s">
        <v>21</v>
      </c>
      <c r="B14" s="8">
        <v>7595.25</v>
      </c>
      <c r="C14" s="83" t="s">
        <v>174</v>
      </c>
      <c r="D14" s="58" t="s">
        <v>514</v>
      </c>
    </row>
    <row r="15" spans="1:4" ht="24.75" thickBot="1">
      <c r="A15" s="21"/>
      <c r="B15" s="8">
        <v>17934</v>
      </c>
      <c r="C15" s="83" t="s">
        <v>46</v>
      </c>
      <c r="D15" s="58" t="s">
        <v>182</v>
      </c>
    </row>
    <row r="16" spans="1:4" hidden="1">
      <c r="A16" s="21"/>
      <c r="B16" s="8"/>
      <c r="C16" s="29"/>
      <c r="D16" s="58"/>
    </row>
    <row r="17" spans="1:4" hidden="1">
      <c r="A17" s="21"/>
      <c r="B17" s="8"/>
      <c r="C17" s="29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SUM(B155:B156)</f>
        <v>569154000</v>
      </c>
      <c r="C85" s="20" t="s">
        <v>515</v>
      </c>
      <c r="D85" s="22" t="s">
        <v>488</v>
      </c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57"/>
      <c r="C93" s="29"/>
      <c r="D93" s="72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40"/>
    </row>
    <row r="98" spans="1:4" hidden="1">
      <c r="A98" s="21"/>
      <c r="B98" s="32"/>
      <c r="C98" s="29"/>
      <c r="D98" s="40"/>
    </row>
    <row r="99" spans="1:4" hidden="1">
      <c r="A99" s="21"/>
      <c r="B99" s="32"/>
      <c r="C99" s="29"/>
      <c r="D99" s="58"/>
    </row>
    <row r="100" spans="1:4" hidden="1">
      <c r="A100" s="21"/>
      <c r="B100" s="32"/>
      <c r="C100" s="29"/>
      <c r="D100" s="58"/>
    </row>
    <row r="101" spans="1:4">
      <c r="A101" s="19" t="s">
        <v>8</v>
      </c>
      <c r="B101" s="23">
        <f>SUM(B102:B103)</f>
        <v>0</v>
      </c>
      <c r="C101" s="20"/>
      <c r="D101" s="22"/>
    </row>
    <row r="102" spans="1:4">
      <c r="A102" s="21" t="s">
        <v>9</v>
      </c>
      <c r="B102" s="8"/>
      <c r="C102" s="29"/>
      <c r="D102" s="40"/>
    </row>
    <row r="103" spans="1:4">
      <c r="A103" s="21"/>
      <c r="B103" s="8"/>
      <c r="C103" s="6"/>
      <c r="D103" s="9"/>
    </row>
    <row r="104" spans="1:4" ht="51">
      <c r="A104" s="19" t="s">
        <v>10</v>
      </c>
      <c r="B104" s="23">
        <f>B105+B106+B107+B108</f>
        <v>0</v>
      </c>
      <c r="C104" s="20"/>
      <c r="D104" s="22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7"/>
    </row>
    <row r="108" spans="1:4" hidden="1">
      <c r="A108" s="21"/>
      <c r="B108" s="8"/>
      <c r="C108" s="29"/>
      <c r="D108" s="56"/>
    </row>
    <row r="109" spans="1:4" hidden="1">
      <c r="A109" s="21"/>
      <c r="B109" s="8"/>
      <c r="C109" s="29"/>
      <c r="D109" s="56"/>
    </row>
    <row r="110" spans="1:4" hidden="1">
      <c r="A110" s="21"/>
      <c r="B110" s="8"/>
      <c r="C110" s="3"/>
      <c r="D110" s="56"/>
    </row>
    <row r="111" spans="1:4" hidden="1">
      <c r="A111" s="21"/>
      <c r="B111" s="8"/>
      <c r="C111" s="3"/>
      <c r="D111" s="56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3"/>
      <c r="D113" s="7"/>
    </row>
    <row r="114" spans="1:4" hidden="1">
      <c r="A114" s="21"/>
      <c r="B114" s="8"/>
      <c r="C114" s="3"/>
      <c r="D114" s="7"/>
    </row>
    <row r="115" spans="1:4" ht="38.25">
      <c r="A115" s="19" t="s">
        <v>11</v>
      </c>
      <c r="B115" s="23"/>
      <c r="C115" s="20"/>
      <c r="D115" s="22"/>
    </row>
    <row r="116" spans="1:4" ht="25.5">
      <c r="A116" s="21" t="s">
        <v>12</v>
      </c>
      <c r="B116" s="23">
        <f>B117+B118+B119+B120</f>
        <v>0</v>
      </c>
      <c r="C116" s="20"/>
      <c r="D116" s="22"/>
    </row>
    <row r="117" spans="1:4">
      <c r="A117" s="21" t="s">
        <v>27</v>
      </c>
      <c r="B117" s="8"/>
      <c r="C117" s="3"/>
      <c r="D117" s="7"/>
    </row>
    <row r="118" spans="1:4" hidden="1">
      <c r="A118" s="59"/>
      <c r="B118" s="8"/>
      <c r="C118" s="29"/>
      <c r="D118" s="56"/>
    </row>
    <row r="119" spans="1:4" hidden="1">
      <c r="A119" s="44"/>
      <c r="B119" s="8"/>
      <c r="C119" s="3"/>
      <c r="D119" s="7"/>
    </row>
    <row r="120" spans="1:4" hidden="1">
      <c r="A120" s="21"/>
      <c r="B120" s="8"/>
      <c r="C120" s="29"/>
      <c r="D120" s="56"/>
    </row>
    <row r="121" spans="1:4" hidden="1">
      <c r="A121" s="61"/>
      <c r="B121" s="8"/>
      <c r="C121" s="29"/>
      <c r="D121" s="56"/>
    </row>
    <row r="122" spans="1:4" hidden="1">
      <c r="A122" s="61"/>
      <c r="B122" s="46"/>
      <c r="C122" s="45"/>
      <c r="D122" s="62"/>
    </row>
    <row r="123" spans="1:4" hidden="1">
      <c r="A123" s="61"/>
      <c r="B123" s="46"/>
      <c r="C123" s="45"/>
      <c r="D123" s="62"/>
    </row>
    <row r="124" spans="1:4" hidden="1">
      <c r="A124" s="61"/>
      <c r="B124" s="46"/>
      <c r="C124" s="45"/>
      <c r="D124" s="62"/>
    </row>
    <row r="125" spans="1:4" hidden="1">
      <c r="A125" s="61"/>
      <c r="B125" s="46"/>
      <c r="C125" s="45"/>
      <c r="D125" s="62"/>
    </row>
    <row r="126" spans="1:4" hidden="1">
      <c r="A126" s="21"/>
      <c r="B126" s="46"/>
      <c r="C126" s="47"/>
      <c r="D126" s="63"/>
    </row>
    <row r="127" spans="1:4" hidden="1">
      <c r="A127" s="21"/>
      <c r="B127" s="46"/>
      <c r="C127" s="42"/>
      <c r="D127" s="63"/>
    </row>
    <row r="128" spans="1:4" hidden="1">
      <c r="A128" s="21"/>
      <c r="B128" s="48"/>
      <c r="C128" s="47"/>
      <c r="D128" s="63"/>
    </row>
    <row r="129" spans="1:4" hidden="1">
      <c r="A129" s="21"/>
      <c r="B129" s="49"/>
      <c r="C129" s="50"/>
      <c r="D129" s="64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30"/>
      <c r="D141" s="65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t="15" hidden="1">
      <c r="A147" s="21"/>
      <c r="B147" s="51"/>
      <c r="C147" s="30"/>
      <c r="D147" s="66"/>
    </row>
    <row r="148" spans="1:4" ht="15" hidden="1">
      <c r="A148" s="21"/>
      <c r="B148" s="51"/>
      <c r="C148" s="30"/>
      <c r="D148" s="66"/>
    </row>
    <row r="149" spans="1:4" hidden="1">
      <c r="A149" s="53"/>
      <c r="B149" s="43"/>
      <c r="C149" s="54"/>
      <c r="D149" s="67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 ht="15" hidden="1">
      <c r="A152" s="33"/>
      <c r="B152" s="41"/>
      <c r="C152" s="30"/>
      <c r="D152" s="62"/>
    </row>
    <row r="153" spans="1:4" ht="15" hidden="1">
      <c r="A153" s="33"/>
      <c r="B153" s="41"/>
      <c r="C153" s="30"/>
      <c r="D153" s="62"/>
    </row>
    <row r="154" spans="1:4" ht="15" hidden="1">
      <c r="A154" s="33"/>
      <c r="B154" s="41"/>
      <c r="C154" s="30"/>
      <c r="D154" s="62"/>
    </row>
    <row r="155" spans="1:4" ht="15">
      <c r="A155" s="33"/>
      <c r="B155" s="41">
        <v>569154000</v>
      </c>
      <c r="C155" s="30"/>
      <c r="D155" s="62"/>
    </row>
    <row r="156" spans="1:4" ht="15">
      <c r="A156" s="33"/>
      <c r="B156" s="41"/>
      <c r="C156" s="30"/>
      <c r="D156" s="62"/>
    </row>
    <row r="157" spans="1:4" ht="15">
      <c r="A157" s="33"/>
      <c r="B157" s="41"/>
      <c r="C157" s="30"/>
      <c r="D157" s="62"/>
    </row>
    <row r="158" spans="1:4">
      <c r="A158" s="21" t="s">
        <v>13</v>
      </c>
      <c r="B158" s="8">
        <f>B159+B160+B161</f>
        <v>0</v>
      </c>
      <c r="C158" s="3"/>
      <c r="D158" s="4"/>
    </row>
    <row r="159" spans="1:4">
      <c r="A159" s="21"/>
      <c r="B159" s="8"/>
      <c r="C159" s="3"/>
      <c r="D159" s="4"/>
    </row>
    <row r="160" spans="1:4">
      <c r="A160" s="18"/>
      <c r="B160" s="8"/>
      <c r="C160" s="3"/>
      <c r="D160" s="4"/>
    </row>
    <row r="161" spans="1:4">
      <c r="A161" s="60"/>
      <c r="B161" s="8"/>
      <c r="C161" s="3"/>
      <c r="D161" s="4"/>
    </row>
    <row r="162" spans="1:4" ht="13.5" thickBot="1">
      <c r="A162" s="37" t="s">
        <v>14</v>
      </c>
      <c r="B162" s="69">
        <f>+B7+B13+B85+B101+B104+B115+B158</f>
        <v>569179529.25</v>
      </c>
      <c r="C162" s="38"/>
      <c r="D162" s="39"/>
    </row>
    <row r="163" spans="1:4">
      <c r="A163" s="10"/>
      <c r="B163" s="10"/>
      <c r="C163" s="10"/>
      <c r="D163" s="10"/>
    </row>
  </sheetData>
  <mergeCells count="2">
    <mergeCell ref="A4:D4"/>
    <mergeCell ref="A5:D5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3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503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SUM(B14:B27)</f>
        <v>105337.73999999999</v>
      </c>
      <c r="C13" s="20"/>
      <c r="D13" s="55"/>
    </row>
    <row r="14" spans="1:4">
      <c r="A14" s="21" t="s">
        <v>21</v>
      </c>
      <c r="B14" s="8">
        <v>9945.91</v>
      </c>
      <c r="C14" s="83" t="s">
        <v>347</v>
      </c>
      <c r="D14" s="58" t="s">
        <v>29</v>
      </c>
    </row>
    <row r="15" spans="1:4">
      <c r="A15" s="21"/>
      <c r="B15" s="8">
        <v>8455.7199999999993</v>
      </c>
      <c r="C15" s="83" t="s">
        <v>504</v>
      </c>
      <c r="D15" s="58" t="s">
        <v>29</v>
      </c>
    </row>
    <row r="16" spans="1:4">
      <c r="A16" s="21"/>
      <c r="B16" s="8">
        <v>453.39</v>
      </c>
      <c r="C16" s="29" t="s">
        <v>505</v>
      </c>
      <c r="D16" s="58" t="s">
        <v>29</v>
      </c>
    </row>
    <row r="17" spans="1:4">
      <c r="A17" s="21"/>
      <c r="B17" s="8">
        <v>876.24</v>
      </c>
      <c r="C17" s="29" t="s">
        <v>194</v>
      </c>
      <c r="D17" s="58" t="s">
        <v>195</v>
      </c>
    </row>
    <row r="18" spans="1:4">
      <c r="A18" s="21"/>
      <c r="B18" s="8">
        <v>196.35</v>
      </c>
      <c r="C18" s="29" t="s">
        <v>506</v>
      </c>
      <c r="D18" s="58" t="s">
        <v>370</v>
      </c>
    </row>
    <row r="19" spans="1:4">
      <c r="A19" s="21"/>
      <c r="B19" s="8">
        <v>1821.78</v>
      </c>
      <c r="C19" s="3" t="s">
        <v>35</v>
      </c>
      <c r="D19" s="58" t="s">
        <v>36</v>
      </c>
    </row>
    <row r="20" spans="1:4">
      <c r="A20" s="21"/>
      <c r="B20" s="8">
        <v>3278.74</v>
      </c>
      <c r="C20" s="3" t="s">
        <v>35</v>
      </c>
      <c r="D20" s="58" t="s">
        <v>36</v>
      </c>
    </row>
    <row r="21" spans="1:4">
      <c r="A21" s="21"/>
      <c r="B21" s="8">
        <v>592.67999999999995</v>
      </c>
      <c r="C21" s="3" t="s">
        <v>507</v>
      </c>
      <c r="D21" s="58" t="s">
        <v>508</v>
      </c>
    </row>
    <row r="22" spans="1:4">
      <c r="A22" s="21"/>
      <c r="B22" s="8">
        <v>592.67999999999995</v>
      </c>
      <c r="C22" s="3" t="s">
        <v>509</v>
      </c>
      <c r="D22" s="58" t="s">
        <v>508</v>
      </c>
    </row>
    <row r="23" spans="1:4">
      <c r="A23" s="21"/>
      <c r="B23" s="8">
        <v>1071</v>
      </c>
      <c r="C23" s="3" t="s">
        <v>350</v>
      </c>
      <c r="D23" s="58" t="s">
        <v>249</v>
      </c>
    </row>
    <row r="24" spans="1:4">
      <c r="A24" s="21"/>
      <c r="B24" s="8">
        <v>11465</v>
      </c>
      <c r="C24" s="3" t="s">
        <v>510</v>
      </c>
      <c r="D24" s="58" t="s">
        <v>511</v>
      </c>
    </row>
    <row r="25" spans="1:4">
      <c r="A25" s="21"/>
      <c r="B25" s="8">
        <v>26381.25</v>
      </c>
      <c r="C25" s="3" t="s">
        <v>510</v>
      </c>
      <c r="D25" s="58" t="s">
        <v>512</v>
      </c>
    </row>
    <row r="26" spans="1:4" ht="13.5" thickBot="1">
      <c r="A26" s="21"/>
      <c r="B26" s="8">
        <v>40207</v>
      </c>
      <c r="C26" s="3" t="s">
        <v>510</v>
      </c>
      <c r="D26" s="58" t="s">
        <v>512</v>
      </c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SUM(B155:B156)</f>
        <v>0</v>
      </c>
      <c r="C85" s="20"/>
      <c r="D85" s="22"/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57"/>
      <c r="C93" s="29"/>
      <c r="D93" s="72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40"/>
    </row>
    <row r="98" spans="1:4" hidden="1">
      <c r="A98" s="21"/>
      <c r="B98" s="32"/>
      <c r="C98" s="29"/>
      <c r="D98" s="40"/>
    </row>
    <row r="99" spans="1:4" hidden="1">
      <c r="A99" s="21"/>
      <c r="B99" s="32"/>
      <c r="C99" s="29"/>
      <c r="D99" s="58"/>
    </row>
    <row r="100" spans="1:4" hidden="1">
      <c r="A100" s="21"/>
      <c r="B100" s="32"/>
      <c r="C100" s="29"/>
      <c r="D100" s="58"/>
    </row>
    <row r="101" spans="1:4">
      <c r="A101" s="19" t="s">
        <v>8</v>
      </c>
      <c r="B101" s="23">
        <f>SUM(B102:B103)</f>
        <v>0</v>
      </c>
      <c r="C101" s="20"/>
      <c r="D101" s="22"/>
    </row>
    <row r="102" spans="1:4">
      <c r="A102" s="21" t="s">
        <v>9</v>
      </c>
      <c r="B102" s="8"/>
      <c r="C102" s="29"/>
      <c r="D102" s="40"/>
    </row>
    <row r="103" spans="1:4">
      <c r="A103" s="21"/>
      <c r="B103" s="8"/>
      <c r="C103" s="6"/>
      <c r="D103" s="9"/>
    </row>
    <row r="104" spans="1:4" ht="51">
      <c r="A104" s="19" t="s">
        <v>10</v>
      </c>
      <c r="B104" s="23">
        <f>B105+B106+B107+B108</f>
        <v>0</v>
      </c>
      <c r="C104" s="20"/>
      <c r="D104" s="22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7"/>
    </row>
    <row r="108" spans="1:4" hidden="1">
      <c r="A108" s="21"/>
      <c r="B108" s="8"/>
      <c r="C108" s="29"/>
      <c r="D108" s="56"/>
    </row>
    <row r="109" spans="1:4" hidden="1">
      <c r="A109" s="21"/>
      <c r="B109" s="8"/>
      <c r="C109" s="29"/>
      <c r="D109" s="56"/>
    </row>
    <row r="110" spans="1:4" hidden="1">
      <c r="A110" s="21"/>
      <c r="B110" s="8"/>
      <c r="C110" s="3"/>
      <c r="D110" s="56"/>
    </row>
    <row r="111" spans="1:4" hidden="1">
      <c r="A111" s="21"/>
      <c r="B111" s="8"/>
      <c r="C111" s="3"/>
      <c r="D111" s="56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3"/>
      <c r="D113" s="7"/>
    </row>
    <row r="114" spans="1:4" hidden="1">
      <c r="A114" s="21"/>
      <c r="B114" s="8"/>
      <c r="C114" s="3"/>
      <c r="D114" s="7"/>
    </row>
    <row r="115" spans="1:4" ht="38.25">
      <c r="A115" s="19" t="s">
        <v>11</v>
      </c>
      <c r="B115" s="23"/>
      <c r="C115" s="20"/>
      <c r="D115" s="22"/>
    </row>
    <row r="116" spans="1:4" ht="25.5">
      <c r="A116" s="21" t="s">
        <v>12</v>
      </c>
      <c r="B116" s="23">
        <f>B117+B118+B119+B120</f>
        <v>0</v>
      </c>
      <c r="C116" s="20"/>
      <c r="D116" s="22"/>
    </row>
    <row r="117" spans="1:4">
      <c r="A117" s="21" t="s">
        <v>27</v>
      </c>
      <c r="B117" s="8"/>
      <c r="C117" s="3"/>
      <c r="D117" s="7"/>
    </row>
    <row r="118" spans="1:4" hidden="1">
      <c r="A118" s="59"/>
      <c r="B118" s="8"/>
      <c r="C118" s="29"/>
      <c r="D118" s="56"/>
    </row>
    <row r="119" spans="1:4" hidden="1">
      <c r="A119" s="44"/>
      <c r="B119" s="8"/>
      <c r="C119" s="3"/>
      <c r="D119" s="7"/>
    </row>
    <row r="120" spans="1:4" hidden="1">
      <c r="A120" s="21"/>
      <c r="B120" s="8"/>
      <c r="C120" s="29"/>
      <c r="D120" s="56"/>
    </row>
    <row r="121" spans="1:4" hidden="1">
      <c r="A121" s="61"/>
      <c r="B121" s="8"/>
      <c r="C121" s="29"/>
      <c r="D121" s="56"/>
    </row>
    <row r="122" spans="1:4" hidden="1">
      <c r="A122" s="61"/>
      <c r="B122" s="46"/>
      <c r="C122" s="45"/>
      <c r="D122" s="62"/>
    </row>
    <row r="123" spans="1:4" hidden="1">
      <c r="A123" s="61"/>
      <c r="B123" s="46"/>
      <c r="C123" s="45"/>
      <c r="D123" s="62"/>
    </row>
    <row r="124" spans="1:4" hidden="1">
      <c r="A124" s="61"/>
      <c r="B124" s="46"/>
      <c r="C124" s="45"/>
      <c r="D124" s="62"/>
    </row>
    <row r="125" spans="1:4" hidden="1">
      <c r="A125" s="61"/>
      <c r="B125" s="46"/>
      <c r="C125" s="45"/>
      <c r="D125" s="62"/>
    </row>
    <row r="126" spans="1:4" hidden="1">
      <c r="A126" s="21"/>
      <c r="B126" s="46"/>
      <c r="C126" s="47"/>
      <c r="D126" s="63"/>
    </row>
    <row r="127" spans="1:4" hidden="1">
      <c r="A127" s="21"/>
      <c r="B127" s="46"/>
      <c r="C127" s="42"/>
      <c r="D127" s="63"/>
    </row>
    <row r="128" spans="1:4" hidden="1">
      <c r="A128" s="21"/>
      <c r="B128" s="48"/>
      <c r="C128" s="47"/>
      <c r="D128" s="63"/>
    </row>
    <row r="129" spans="1:4" hidden="1">
      <c r="A129" s="21"/>
      <c r="B129" s="49"/>
      <c r="C129" s="50"/>
      <c r="D129" s="64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30"/>
      <c r="D141" s="65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t="15" hidden="1">
      <c r="A147" s="21"/>
      <c r="B147" s="51"/>
      <c r="C147" s="30"/>
      <c r="D147" s="66"/>
    </row>
    <row r="148" spans="1:4" ht="15" hidden="1">
      <c r="A148" s="21"/>
      <c r="B148" s="51"/>
      <c r="C148" s="30"/>
      <c r="D148" s="66"/>
    </row>
    <row r="149" spans="1:4" hidden="1">
      <c r="A149" s="53"/>
      <c r="B149" s="43"/>
      <c r="C149" s="54"/>
      <c r="D149" s="67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 ht="15" hidden="1">
      <c r="A152" s="33"/>
      <c r="B152" s="41"/>
      <c r="C152" s="30"/>
      <c r="D152" s="62"/>
    </row>
    <row r="153" spans="1:4" ht="15" hidden="1">
      <c r="A153" s="33"/>
      <c r="B153" s="41"/>
      <c r="C153" s="30"/>
      <c r="D153" s="62"/>
    </row>
    <row r="154" spans="1:4" ht="15" hidden="1">
      <c r="A154" s="33"/>
      <c r="B154" s="41"/>
      <c r="C154" s="30"/>
      <c r="D154" s="62"/>
    </row>
    <row r="155" spans="1:4" ht="15" hidden="1">
      <c r="A155" s="33"/>
      <c r="B155" s="41"/>
      <c r="C155" s="30"/>
      <c r="D155" s="62"/>
    </row>
    <row r="156" spans="1:4" ht="15" hidden="1">
      <c r="A156" s="33"/>
      <c r="B156" s="41"/>
      <c r="C156" s="30"/>
      <c r="D156" s="62"/>
    </row>
    <row r="157" spans="1:4" ht="15" hidden="1">
      <c r="A157" s="33"/>
      <c r="B157" s="41"/>
      <c r="C157" s="30"/>
      <c r="D157" s="62"/>
    </row>
    <row r="158" spans="1:4">
      <c r="A158" s="21" t="s">
        <v>13</v>
      </c>
      <c r="B158" s="8">
        <f>B159+B160+B161</f>
        <v>0</v>
      </c>
      <c r="C158" s="3"/>
      <c r="D158" s="4"/>
    </row>
    <row r="159" spans="1:4">
      <c r="A159" s="21"/>
      <c r="B159" s="8"/>
      <c r="C159" s="3"/>
      <c r="D159" s="4"/>
    </row>
    <row r="160" spans="1:4">
      <c r="A160" s="18"/>
      <c r="B160" s="8"/>
      <c r="C160" s="3"/>
      <c r="D160" s="4"/>
    </row>
    <row r="161" spans="1:4">
      <c r="A161" s="60"/>
      <c r="B161" s="8"/>
      <c r="C161" s="3"/>
      <c r="D161" s="4"/>
    </row>
    <row r="162" spans="1:4" ht="13.5" thickBot="1">
      <c r="A162" s="37" t="s">
        <v>14</v>
      </c>
      <c r="B162" s="69">
        <f>+B7+B13+B85+B101+B104+B115+B158</f>
        <v>105337.73999999999</v>
      </c>
      <c r="C162" s="38"/>
      <c r="D162" s="39"/>
    </row>
    <row r="163" spans="1:4">
      <c r="A163" s="10"/>
      <c r="B163" s="10"/>
      <c r="C163" s="10"/>
      <c r="D163" s="10"/>
    </row>
  </sheetData>
  <mergeCells count="2">
    <mergeCell ref="A4:D4"/>
    <mergeCell ref="A5:D5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3"/>
  <sheetViews>
    <sheetView workbookViewId="0">
      <selection activeCell="B169" sqref="B169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500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SUM(B14:B27)</f>
        <v>29214180</v>
      </c>
      <c r="C13" s="20"/>
      <c r="D13" s="55"/>
    </row>
    <row r="14" spans="1:4" ht="24.75" thickBot="1">
      <c r="A14" s="21" t="s">
        <v>21</v>
      </c>
      <c r="B14" s="8">
        <v>29214180</v>
      </c>
      <c r="C14" s="83" t="s">
        <v>501</v>
      </c>
      <c r="D14" s="58" t="s">
        <v>502</v>
      </c>
    </row>
    <row r="15" spans="1:4" hidden="1">
      <c r="A15" s="21"/>
      <c r="B15" s="8"/>
      <c r="C15" s="83"/>
      <c r="D15" s="58"/>
    </row>
    <row r="16" spans="1:4" hidden="1">
      <c r="A16" s="21"/>
      <c r="B16" s="8"/>
      <c r="C16" s="29"/>
      <c r="D16" s="58"/>
    </row>
    <row r="17" spans="1:4" hidden="1">
      <c r="A17" s="21"/>
      <c r="B17" s="8"/>
      <c r="C17" s="29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58"/>
    </row>
    <row r="20" spans="1:4" hidden="1">
      <c r="A20" s="21"/>
      <c r="B20" s="8"/>
      <c r="C20" s="3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58"/>
    </row>
    <row r="23" spans="1:4" hidden="1">
      <c r="A23" s="21"/>
      <c r="B23" s="8"/>
      <c r="C23" s="3"/>
      <c r="D23" s="58"/>
    </row>
    <row r="24" spans="1:4" hidden="1">
      <c r="A24" s="21"/>
      <c r="B24" s="8"/>
      <c r="C24" s="3"/>
      <c r="D24" s="58"/>
    </row>
    <row r="25" spans="1:4" hidden="1">
      <c r="A25" s="21"/>
      <c r="B25" s="8"/>
      <c r="C25" s="3"/>
      <c r="D25" s="58"/>
    </row>
    <row r="26" spans="1:4" hidden="1">
      <c r="A26" s="21"/>
      <c r="B26" s="8"/>
      <c r="C26" s="3"/>
      <c r="D26" s="58"/>
    </row>
    <row r="27" spans="1:4" hidden="1">
      <c r="A27" s="21"/>
      <c r="B27" s="8"/>
      <c r="C27" s="3"/>
      <c r="D27" s="58"/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SUM(B155:B156)</f>
        <v>0</v>
      </c>
      <c r="C85" s="20"/>
      <c r="D85" s="22"/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57"/>
      <c r="C93" s="29"/>
      <c r="D93" s="72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40"/>
    </row>
    <row r="98" spans="1:4" hidden="1">
      <c r="A98" s="21"/>
      <c r="B98" s="32"/>
      <c r="C98" s="29"/>
      <c r="D98" s="40"/>
    </row>
    <row r="99" spans="1:4" hidden="1">
      <c r="A99" s="21"/>
      <c r="B99" s="32"/>
      <c r="C99" s="29"/>
      <c r="D99" s="58"/>
    </row>
    <row r="100" spans="1:4" hidden="1">
      <c r="A100" s="21"/>
      <c r="B100" s="32"/>
      <c r="C100" s="29"/>
      <c r="D100" s="58"/>
    </row>
    <row r="101" spans="1:4">
      <c r="A101" s="19" t="s">
        <v>8</v>
      </c>
      <c r="B101" s="23">
        <f>SUM(B102:B103)</f>
        <v>0</v>
      </c>
      <c r="C101" s="20"/>
      <c r="D101" s="22"/>
    </row>
    <row r="102" spans="1:4">
      <c r="A102" s="21" t="s">
        <v>9</v>
      </c>
      <c r="B102" s="8"/>
      <c r="C102" s="29"/>
      <c r="D102" s="40"/>
    </row>
    <row r="103" spans="1:4">
      <c r="A103" s="21"/>
      <c r="B103" s="8"/>
      <c r="C103" s="6"/>
      <c r="D103" s="9"/>
    </row>
    <row r="104" spans="1:4" ht="51">
      <c r="A104" s="19" t="s">
        <v>10</v>
      </c>
      <c r="B104" s="23">
        <f>B105+B106+B107+B108</f>
        <v>0</v>
      </c>
      <c r="C104" s="20"/>
      <c r="D104" s="22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7"/>
    </row>
    <row r="108" spans="1:4" hidden="1">
      <c r="A108" s="21"/>
      <c r="B108" s="8"/>
      <c r="C108" s="29"/>
      <c r="D108" s="56"/>
    </row>
    <row r="109" spans="1:4" hidden="1">
      <c r="A109" s="21"/>
      <c r="B109" s="8"/>
      <c r="C109" s="29"/>
      <c r="D109" s="56"/>
    </row>
    <row r="110" spans="1:4" hidden="1">
      <c r="A110" s="21"/>
      <c r="B110" s="8"/>
      <c r="C110" s="3"/>
      <c r="D110" s="56"/>
    </row>
    <row r="111" spans="1:4" hidden="1">
      <c r="A111" s="21"/>
      <c r="B111" s="8"/>
      <c r="C111" s="3"/>
      <c r="D111" s="56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3"/>
      <c r="D113" s="7"/>
    </row>
    <row r="114" spans="1:4" hidden="1">
      <c r="A114" s="21"/>
      <c r="B114" s="8"/>
      <c r="C114" s="3"/>
      <c r="D114" s="7"/>
    </row>
    <row r="115" spans="1:4" ht="38.25">
      <c r="A115" s="19" t="s">
        <v>11</v>
      </c>
      <c r="B115" s="23"/>
      <c r="C115" s="20"/>
      <c r="D115" s="22"/>
    </row>
    <row r="116" spans="1:4" ht="25.5">
      <c r="A116" s="21" t="s">
        <v>12</v>
      </c>
      <c r="B116" s="23">
        <f>B117+B118+B119+B120</f>
        <v>0</v>
      </c>
      <c r="C116" s="20"/>
      <c r="D116" s="22"/>
    </row>
    <row r="117" spans="1:4">
      <c r="A117" s="21" t="s">
        <v>27</v>
      </c>
      <c r="B117" s="8"/>
      <c r="C117" s="3"/>
      <c r="D117" s="7"/>
    </row>
    <row r="118" spans="1:4" hidden="1">
      <c r="A118" s="59"/>
      <c r="B118" s="8"/>
      <c r="C118" s="29"/>
      <c r="D118" s="56"/>
    </row>
    <row r="119" spans="1:4" hidden="1">
      <c r="A119" s="44"/>
      <c r="B119" s="8"/>
      <c r="C119" s="3"/>
      <c r="D119" s="7"/>
    </row>
    <row r="120" spans="1:4" hidden="1">
      <c r="A120" s="21"/>
      <c r="B120" s="8"/>
      <c r="C120" s="29"/>
      <c r="D120" s="56"/>
    </row>
    <row r="121" spans="1:4" hidden="1">
      <c r="A121" s="61"/>
      <c r="B121" s="8"/>
      <c r="C121" s="29"/>
      <c r="D121" s="56"/>
    </row>
    <row r="122" spans="1:4" hidden="1">
      <c r="A122" s="61"/>
      <c r="B122" s="46"/>
      <c r="C122" s="45"/>
      <c r="D122" s="62"/>
    </row>
    <row r="123" spans="1:4" hidden="1">
      <c r="A123" s="61"/>
      <c r="B123" s="46"/>
      <c r="C123" s="45"/>
      <c r="D123" s="62"/>
    </row>
    <row r="124" spans="1:4" hidden="1">
      <c r="A124" s="61"/>
      <c r="B124" s="46"/>
      <c r="C124" s="45"/>
      <c r="D124" s="62"/>
    </row>
    <row r="125" spans="1:4" hidden="1">
      <c r="A125" s="61"/>
      <c r="B125" s="46"/>
      <c r="C125" s="45"/>
      <c r="D125" s="62"/>
    </row>
    <row r="126" spans="1:4" hidden="1">
      <c r="A126" s="21"/>
      <c r="B126" s="46"/>
      <c r="C126" s="47"/>
      <c r="D126" s="63"/>
    </row>
    <row r="127" spans="1:4" hidden="1">
      <c r="A127" s="21"/>
      <c r="B127" s="46"/>
      <c r="C127" s="42"/>
      <c r="D127" s="63"/>
    </row>
    <row r="128" spans="1:4" hidden="1">
      <c r="A128" s="21"/>
      <c r="B128" s="48"/>
      <c r="C128" s="47"/>
      <c r="D128" s="63"/>
    </row>
    <row r="129" spans="1:4" hidden="1">
      <c r="A129" s="21"/>
      <c r="B129" s="49"/>
      <c r="C129" s="50"/>
      <c r="D129" s="64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30"/>
      <c r="D141" s="65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t="15" hidden="1">
      <c r="A147" s="21"/>
      <c r="B147" s="51"/>
      <c r="C147" s="30"/>
      <c r="D147" s="66"/>
    </row>
    <row r="148" spans="1:4" ht="15" hidden="1">
      <c r="A148" s="21"/>
      <c r="B148" s="51"/>
      <c r="C148" s="30"/>
      <c r="D148" s="66"/>
    </row>
    <row r="149" spans="1:4" hidden="1">
      <c r="A149" s="53"/>
      <c r="B149" s="43"/>
      <c r="C149" s="54"/>
      <c r="D149" s="67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 ht="15" hidden="1">
      <c r="A152" s="33"/>
      <c r="B152" s="41"/>
      <c r="C152" s="30"/>
      <c r="D152" s="62"/>
    </row>
    <row r="153" spans="1:4" ht="15" hidden="1">
      <c r="A153" s="33"/>
      <c r="B153" s="41"/>
      <c r="C153" s="30"/>
      <c r="D153" s="62"/>
    </row>
    <row r="154" spans="1:4" ht="15" hidden="1">
      <c r="A154" s="33"/>
      <c r="B154" s="41"/>
      <c r="C154" s="30"/>
      <c r="D154" s="62"/>
    </row>
    <row r="155" spans="1:4" ht="15" hidden="1">
      <c r="A155" s="33"/>
      <c r="B155" s="41"/>
      <c r="C155" s="30"/>
      <c r="D155" s="62"/>
    </row>
    <row r="156" spans="1:4" ht="15" hidden="1">
      <c r="A156" s="33"/>
      <c r="B156" s="41"/>
      <c r="C156" s="30"/>
      <c r="D156" s="62"/>
    </row>
    <row r="157" spans="1:4" ht="15" hidden="1">
      <c r="A157" s="33"/>
      <c r="B157" s="41"/>
      <c r="C157" s="30"/>
      <c r="D157" s="62"/>
    </row>
    <row r="158" spans="1:4">
      <c r="A158" s="21" t="s">
        <v>13</v>
      </c>
      <c r="B158" s="8">
        <f>B159+B160+B161</f>
        <v>0</v>
      </c>
      <c r="C158" s="3"/>
      <c r="D158" s="4"/>
    </row>
    <row r="159" spans="1:4">
      <c r="A159" s="21"/>
      <c r="B159" s="8"/>
      <c r="C159" s="3"/>
      <c r="D159" s="4"/>
    </row>
    <row r="160" spans="1:4">
      <c r="A160" s="18"/>
      <c r="B160" s="8"/>
      <c r="C160" s="3"/>
      <c r="D160" s="4"/>
    </row>
    <row r="161" spans="1:4">
      <c r="A161" s="60"/>
      <c r="B161" s="8"/>
      <c r="C161" s="3"/>
      <c r="D161" s="4"/>
    </row>
    <row r="162" spans="1:4" ht="13.5" thickBot="1">
      <c r="A162" s="37" t="s">
        <v>14</v>
      </c>
      <c r="B162" s="69">
        <f>+B7+B13+B85+B101+B104+B115+B158</f>
        <v>29214180</v>
      </c>
      <c r="C162" s="38"/>
      <c r="D162" s="39"/>
    </row>
    <row r="163" spans="1:4">
      <c r="A163" s="10"/>
      <c r="B163" s="10"/>
      <c r="C163" s="10"/>
      <c r="D163" s="10"/>
    </row>
  </sheetData>
  <mergeCells count="2">
    <mergeCell ref="A4:D4"/>
    <mergeCell ref="A5:D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3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65" t="s">
        <v>0</v>
      </c>
      <c r="B4" s="265"/>
      <c r="C4" s="265"/>
      <c r="D4" s="265"/>
    </row>
    <row r="5" spans="1:4" ht="13.5" thickBot="1">
      <c r="A5" s="265" t="s">
        <v>489</v>
      </c>
      <c r="B5" s="265"/>
      <c r="C5" s="265"/>
      <c r="D5" s="265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SUM(B14:B27)</f>
        <v>48755.9</v>
      </c>
      <c r="C13" s="20"/>
      <c r="D13" s="55"/>
    </row>
    <row r="14" spans="1:4">
      <c r="A14" s="21" t="s">
        <v>21</v>
      </c>
      <c r="B14" s="8">
        <v>165.17</v>
      </c>
      <c r="C14" s="83" t="s">
        <v>296</v>
      </c>
      <c r="D14" s="58" t="s">
        <v>490</v>
      </c>
    </row>
    <row r="15" spans="1:4">
      <c r="A15" s="21"/>
      <c r="B15" s="8">
        <v>1358.93</v>
      </c>
      <c r="C15" s="83" t="s">
        <v>296</v>
      </c>
      <c r="D15" s="58" t="s">
        <v>491</v>
      </c>
    </row>
    <row r="16" spans="1:4" ht="25.5">
      <c r="A16" s="21"/>
      <c r="B16" s="8">
        <v>571.20000000000005</v>
      </c>
      <c r="C16" s="29" t="s">
        <v>492</v>
      </c>
      <c r="D16" s="58" t="s">
        <v>493</v>
      </c>
    </row>
    <row r="17" spans="1:4" ht="25.5">
      <c r="A17" s="21"/>
      <c r="B17" s="8">
        <v>4165</v>
      </c>
      <c r="C17" s="29" t="s">
        <v>492</v>
      </c>
      <c r="D17" s="58" t="s">
        <v>494</v>
      </c>
    </row>
    <row r="18" spans="1:4" ht="25.5">
      <c r="A18" s="21"/>
      <c r="B18" s="8">
        <v>387.73</v>
      </c>
      <c r="C18" s="29" t="s">
        <v>495</v>
      </c>
      <c r="D18" s="58" t="s">
        <v>496</v>
      </c>
    </row>
    <row r="19" spans="1:4">
      <c r="A19" s="21"/>
      <c r="B19" s="8">
        <v>113.05</v>
      </c>
      <c r="C19" s="3" t="s">
        <v>497</v>
      </c>
      <c r="D19" s="58" t="s">
        <v>264</v>
      </c>
    </row>
    <row r="20" spans="1:4">
      <c r="A20" s="21"/>
      <c r="B20" s="8">
        <v>3296.82</v>
      </c>
      <c r="C20" s="3" t="s">
        <v>152</v>
      </c>
      <c r="D20" s="58" t="s">
        <v>151</v>
      </c>
    </row>
    <row r="21" spans="1:4">
      <c r="A21" s="21"/>
      <c r="B21" s="8">
        <v>3552.91</v>
      </c>
      <c r="C21" s="3" t="s">
        <v>152</v>
      </c>
      <c r="D21" s="58" t="s">
        <v>151</v>
      </c>
    </row>
    <row r="22" spans="1:4">
      <c r="A22" s="21"/>
      <c r="B22" s="8">
        <v>8155.69</v>
      </c>
      <c r="C22" s="3" t="s">
        <v>193</v>
      </c>
      <c r="D22" s="58" t="s">
        <v>151</v>
      </c>
    </row>
    <row r="23" spans="1:4">
      <c r="A23" s="21"/>
      <c r="B23" s="8">
        <v>3359.86</v>
      </c>
      <c r="C23" s="3" t="s">
        <v>152</v>
      </c>
      <c r="D23" s="58" t="s">
        <v>151</v>
      </c>
    </row>
    <row r="24" spans="1:4">
      <c r="A24" s="21"/>
      <c r="B24" s="8">
        <v>2338.21</v>
      </c>
      <c r="C24" s="3" t="s">
        <v>152</v>
      </c>
      <c r="D24" s="58" t="s">
        <v>151</v>
      </c>
    </row>
    <row r="25" spans="1:4">
      <c r="A25" s="21"/>
      <c r="B25" s="8">
        <v>1564.06</v>
      </c>
      <c r="C25" s="3" t="s">
        <v>498</v>
      </c>
      <c r="D25" s="58" t="s">
        <v>151</v>
      </c>
    </row>
    <row r="26" spans="1:4">
      <c r="A26" s="21"/>
      <c r="B26" s="8">
        <v>2037.02</v>
      </c>
      <c r="C26" s="3" t="s">
        <v>498</v>
      </c>
      <c r="D26" s="58" t="s">
        <v>151</v>
      </c>
    </row>
    <row r="27" spans="1:4" ht="13.5" thickBot="1">
      <c r="A27" s="21"/>
      <c r="B27" s="8">
        <v>17690.25</v>
      </c>
      <c r="C27" s="3" t="s">
        <v>156</v>
      </c>
      <c r="D27" s="58" t="s">
        <v>499</v>
      </c>
    </row>
    <row r="28" spans="1:4" hidden="1">
      <c r="A28" s="21"/>
      <c r="B28" s="8"/>
      <c r="C28" s="3"/>
      <c r="D28" s="58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6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 hidden="1">
      <c r="A78" s="21"/>
      <c r="B78" s="8"/>
      <c r="C78" s="3"/>
      <c r="D78" s="4"/>
    </row>
    <row r="79" spans="1:4" hidden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13.5" hidden="1" thickBot="1">
      <c r="A84" s="21"/>
      <c r="B84" s="8"/>
      <c r="C84" s="3"/>
      <c r="D84" s="4"/>
    </row>
    <row r="85" spans="1:4" ht="25.5">
      <c r="A85" s="19" t="s">
        <v>7</v>
      </c>
      <c r="B85" s="25">
        <f>SUM(B155:B156)</f>
        <v>49000</v>
      </c>
      <c r="C85" s="20"/>
      <c r="D85" s="22"/>
    </row>
    <row r="86" spans="1:4" hidden="1">
      <c r="A86" s="19"/>
      <c r="B86" s="68"/>
      <c r="C86" s="29"/>
      <c r="D86" s="72"/>
    </row>
    <row r="87" spans="1:4" hidden="1">
      <c r="A87" s="19"/>
      <c r="B87" s="68"/>
      <c r="C87" s="29"/>
      <c r="D87" s="72"/>
    </row>
    <row r="88" spans="1:4" hidden="1">
      <c r="A88" s="21"/>
      <c r="B88" s="8"/>
      <c r="C88" s="29"/>
      <c r="D88" s="72"/>
    </row>
    <row r="89" spans="1:4" hidden="1">
      <c r="A89" s="21"/>
      <c r="B89" s="8"/>
      <c r="C89" s="29"/>
      <c r="D89" s="72"/>
    </row>
    <row r="90" spans="1:4" hidden="1">
      <c r="A90" s="21"/>
      <c r="B90" s="8"/>
      <c r="C90" s="29"/>
      <c r="D90" s="72"/>
    </row>
    <row r="91" spans="1:4" hidden="1">
      <c r="A91" s="21"/>
      <c r="B91" s="8"/>
      <c r="C91" s="29"/>
      <c r="D91" s="72"/>
    </row>
    <row r="92" spans="1:4" hidden="1">
      <c r="A92" s="21"/>
      <c r="B92" s="8"/>
      <c r="C92" s="29"/>
      <c r="D92" s="72"/>
    </row>
    <row r="93" spans="1:4" hidden="1">
      <c r="A93" s="21"/>
      <c r="B93" s="57"/>
      <c r="C93" s="29"/>
      <c r="D93" s="72"/>
    </row>
    <row r="94" spans="1:4" hidden="1">
      <c r="A94" s="21"/>
      <c r="B94" s="32"/>
      <c r="C94" s="29"/>
      <c r="D94" s="40"/>
    </row>
    <row r="95" spans="1:4" hidden="1">
      <c r="A95" s="21"/>
      <c r="B95" s="32"/>
      <c r="C95" s="29"/>
      <c r="D95" s="40"/>
    </row>
    <row r="96" spans="1:4" hidden="1">
      <c r="A96" s="21"/>
      <c r="B96" s="32"/>
      <c r="C96" s="29"/>
      <c r="D96" s="40"/>
    </row>
    <row r="97" spans="1:4" hidden="1">
      <c r="A97" s="21"/>
      <c r="B97" s="32"/>
      <c r="C97" s="29"/>
      <c r="D97" s="40"/>
    </row>
    <row r="98" spans="1:4" hidden="1">
      <c r="A98" s="21"/>
      <c r="B98" s="32"/>
      <c r="C98" s="29"/>
      <c r="D98" s="40"/>
    </row>
    <row r="99" spans="1:4" hidden="1">
      <c r="A99" s="21"/>
      <c r="B99" s="32"/>
      <c r="C99" s="29"/>
      <c r="D99" s="58"/>
    </row>
    <row r="100" spans="1:4" hidden="1">
      <c r="A100" s="21"/>
      <c r="B100" s="32"/>
      <c r="C100" s="29"/>
      <c r="D100" s="58"/>
    </row>
    <row r="101" spans="1:4">
      <c r="A101" s="19" t="s">
        <v>8</v>
      </c>
      <c r="B101" s="23">
        <f>SUM(B102:B103)</f>
        <v>0</v>
      </c>
      <c r="C101" s="20"/>
      <c r="D101" s="22"/>
    </row>
    <row r="102" spans="1:4">
      <c r="A102" s="21" t="s">
        <v>9</v>
      </c>
      <c r="B102" s="8"/>
      <c r="C102" s="29"/>
      <c r="D102" s="40"/>
    </row>
    <row r="103" spans="1:4">
      <c r="A103" s="21"/>
      <c r="B103" s="8"/>
      <c r="C103" s="6"/>
      <c r="D103" s="9"/>
    </row>
    <row r="104" spans="1:4" ht="51">
      <c r="A104" s="19" t="s">
        <v>10</v>
      </c>
      <c r="B104" s="23">
        <f>B105+B106+B107+B108</f>
        <v>0</v>
      </c>
      <c r="C104" s="20"/>
      <c r="D104" s="22"/>
    </row>
    <row r="105" spans="1:4" hidden="1">
      <c r="A105" s="21"/>
      <c r="B105" s="8"/>
      <c r="C105" s="3"/>
      <c r="D105" s="7"/>
    </row>
    <row r="106" spans="1:4" hidden="1">
      <c r="A106" s="21"/>
      <c r="B106" s="8"/>
      <c r="C106" s="29"/>
      <c r="D106" s="56"/>
    </row>
    <row r="107" spans="1:4" hidden="1">
      <c r="A107" s="21"/>
      <c r="B107" s="8"/>
      <c r="C107" s="3"/>
      <c r="D107" s="7"/>
    </row>
    <row r="108" spans="1:4" hidden="1">
      <c r="A108" s="21"/>
      <c r="B108" s="8"/>
      <c r="C108" s="29"/>
      <c r="D108" s="56"/>
    </row>
    <row r="109" spans="1:4" hidden="1">
      <c r="A109" s="21"/>
      <c r="B109" s="8"/>
      <c r="C109" s="29"/>
      <c r="D109" s="56"/>
    </row>
    <row r="110" spans="1:4" hidden="1">
      <c r="A110" s="21"/>
      <c r="B110" s="8"/>
      <c r="C110" s="3"/>
      <c r="D110" s="56"/>
    </row>
    <row r="111" spans="1:4" hidden="1">
      <c r="A111" s="21"/>
      <c r="B111" s="8"/>
      <c r="C111" s="3"/>
      <c r="D111" s="56"/>
    </row>
    <row r="112" spans="1:4" hidden="1">
      <c r="A112" s="21"/>
      <c r="B112" s="8"/>
      <c r="C112" s="3"/>
      <c r="D112" s="7"/>
    </row>
    <row r="113" spans="1:4" hidden="1">
      <c r="A113" s="21"/>
      <c r="B113" s="8"/>
      <c r="C113" s="3"/>
      <c r="D113" s="7"/>
    </row>
    <row r="114" spans="1:4" hidden="1">
      <c r="A114" s="21"/>
      <c r="B114" s="8"/>
      <c r="C114" s="3"/>
      <c r="D114" s="7"/>
    </row>
    <row r="115" spans="1:4" ht="38.25">
      <c r="A115" s="19" t="s">
        <v>11</v>
      </c>
      <c r="B115" s="23"/>
      <c r="C115" s="20"/>
      <c r="D115" s="22"/>
    </row>
    <row r="116" spans="1:4" ht="25.5">
      <c r="A116" s="21" t="s">
        <v>12</v>
      </c>
      <c r="B116" s="23">
        <f>B117+B118+B119+B120</f>
        <v>0</v>
      </c>
      <c r="C116" s="20"/>
      <c r="D116" s="22"/>
    </row>
    <row r="117" spans="1:4">
      <c r="A117" s="21" t="s">
        <v>27</v>
      </c>
      <c r="B117" s="8"/>
      <c r="C117" s="3"/>
      <c r="D117" s="7"/>
    </row>
    <row r="118" spans="1:4" hidden="1">
      <c r="A118" s="59"/>
      <c r="B118" s="8"/>
      <c r="C118" s="29"/>
      <c r="D118" s="56"/>
    </row>
    <row r="119" spans="1:4" hidden="1">
      <c r="A119" s="44"/>
      <c r="B119" s="8"/>
      <c r="C119" s="3"/>
      <c r="D119" s="7"/>
    </row>
    <row r="120" spans="1:4" hidden="1">
      <c r="A120" s="21"/>
      <c r="B120" s="8"/>
      <c r="C120" s="29"/>
      <c r="D120" s="56"/>
    </row>
    <row r="121" spans="1:4" hidden="1">
      <c r="A121" s="61"/>
      <c r="B121" s="8"/>
      <c r="C121" s="29"/>
      <c r="D121" s="56"/>
    </row>
    <row r="122" spans="1:4" hidden="1">
      <c r="A122" s="61"/>
      <c r="B122" s="46"/>
      <c r="C122" s="45"/>
      <c r="D122" s="62"/>
    </row>
    <row r="123" spans="1:4" hidden="1">
      <c r="A123" s="61"/>
      <c r="B123" s="46"/>
      <c r="C123" s="45"/>
      <c r="D123" s="62"/>
    </row>
    <row r="124" spans="1:4" hidden="1">
      <c r="A124" s="61"/>
      <c r="B124" s="46"/>
      <c r="C124" s="45"/>
      <c r="D124" s="62"/>
    </row>
    <row r="125" spans="1:4" hidden="1">
      <c r="A125" s="61"/>
      <c r="B125" s="46"/>
      <c r="C125" s="45"/>
      <c r="D125" s="62"/>
    </row>
    <row r="126" spans="1:4" hidden="1">
      <c r="A126" s="21"/>
      <c r="B126" s="46"/>
      <c r="C126" s="47"/>
      <c r="D126" s="63"/>
    </row>
    <row r="127" spans="1:4" hidden="1">
      <c r="A127" s="21"/>
      <c r="B127" s="46"/>
      <c r="C127" s="42"/>
      <c r="D127" s="63"/>
    </row>
    <row r="128" spans="1:4" hidden="1">
      <c r="A128" s="21"/>
      <c r="B128" s="48"/>
      <c r="C128" s="47"/>
      <c r="D128" s="63"/>
    </row>
    <row r="129" spans="1:4" hidden="1">
      <c r="A129" s="21"/>
      <c r="B129" s="49"/>
      <c r="C129" s="50"/>
      <c r="D129" s="64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52"/>
      <c r="D133" s="65"/>
    </row>
    <row r="134" spans="1:4" hidden="1">
      <c r="A134" s="21"/>
      <c r="B134" s="51"/>
      <c r="C134" s="52"/>
      <c r="D134" s="65"/>
    </row>
    <row r="135" spans="1:4" hidden="1">
      <c r="A135" s="21"/>
      <c r="B135" s="51"/>
      <c r="C135" s="52"/>
      <c r="D135" s="65"/>
    </row>
    <row r="136" spans="1:4" hidden="1">
      <c r="A136" s="21"/>
      <c r="B136" s="51"/>
      <c r="C136" s="52"/>
      <c r="D136" s="65"/>
    </row>
    <row r="137" spans="1:4" hidden="1">
      <c r="A137" s="21"/>
      <c r="B137" s="51"/>
      <c r="C137" s="52"/>
      <c r="D137" s="65"/>
    </row>
    <row r="138" spans="1:4" hidden="1">
      <c r="A138" s="21"/>
      <c r="B138" s="51"/>
      <c r="C138" s="52"/>
      <c r="D138" s="65"/>
    </row>
    <row r="139" spans="1:4" hidden="1">
      <c r="A139" s="21"/>
      <c r="B139" s="51"/>
      <c r="C139" s="52"/>
      <c r="D139" s="65"/>
    </row>
    <row r="140" spans="1:4" hidden="1">
      <c r="A140" s="21"/>
      <c r="B140" s="51"/>
      <c r="C140" s="52"/>
      <c r="D140" s="65"/>
    </row>
    <row r="141" spans="1:4" hidden="1">
      <c r="A141" s="21"/>
      <c r="B141" s="51"/>
      <c r="C141" s="30"/>
      <c r="D141" s="65"/>
    </row>
    <row r="142" spans="1:4" ht="15" hidden="1">
      <c r="A142" s="21"/>
      <c r="B142" s="51"/>
      <c r="C142" s="30"/>
      <c r="D142" s="66"/>
    </row>
    <row r="143" spans="1:4" ht="15" hidden="1">
      <c r="A143" s="21"/>
      <c r="B143" s="51"/>
      <c r="C143" s="30"/>
      <c r="D143" s="66"/>
    </row>
    <row r="144" spans="1:4" ht="15" hidden="1">
      <c r="A144" s="21"/>
      <c r="B144" s="51"/>
      <c r="C144" s="30"/>
      <c r="D144" s="66"/>
    </row>
    <row r="145" spans="1:4" ht="15" hidden="1">
      <c r="A145" s="21"/>
      <c r="B145" s="51"/>
      <c r="C145" s="30"/>
      <c r="D145" s="66"/>
    </row>
    <row r="146" spans="1:4" ht="15" hidden="1">
      <c r="A146" s="21"/>
      <c r="B146" s="51"/>
      <c r="C146" s="30"/>
      <c r="D146" s="66"/>
    </row>
    <row r="147" spans="1:4" ht="15" hidden="1">
      <c r="A147" s="21"/>
      <c r="B147" s="51"/>
      <c r="C147" s="30"/>
      <c r="D147" s="66"/>
    </row>
    <row r="148" spans="1:4" ht="15" hidden="1">
      <c r="A148" s="21"/>
      <c r="B148" s="51"/>
      <c r="C148" s="30"/>
      <c r="D148" s="66"/>
    </row>
    <row r="149" spans="1:4" hidden="1">
      <c r="A149" s="53"/>
      <c r="B149" s="43"/>
      <c r="C149" s="54"/>
      <c r="D149" s="67"/>
    </row>
    <row r="150" spans="1:4" ht="15" hidden="1">
      <c r="A150" s="33"/>
      <c r="B150" s="41"/>
      <c r="C150" s="30"/>
      <c r="D150" s="62"/>
    </row>
    <row r="151" spans="1:4" ht="15" hidden="1">
      <c r="A151" s="33"/>
      <c r="B151" s="41"/>
      <c r="C151" s="30"/>
      <c r="D151" s="62"/>
    </row>
    <row r="152" spans="1:4" ht="15" hidden="1">
      <c r="A152" s="33"/>
      <c r="B152" s="41"/>
      <c r="C152" s="30"/>
      <c r="D152" s="62"/>
    </row>
    <row r="153" spans="1:4" ht="15" hidden="1">
      <c r="A153" s="33"/>
      <c r="B153" s="41"/>
      <c r="C153" s="30"/>
      <c r="D153" s="62"/>
    </row>
    <row r="154" spans="1:4" ht="15" hidden="1">
      <c r="A154" s="33"/>
      <c r="B154" s="41"/>
      <c r="C154" s="30"/>
      <c r="D154" s="62"/>
    </row>
    <row r="155" spans="1:4" ht="15">
      <c r="A155" s="33"/>
      <c r="B155" s="41">
        <v>49000</v>
      </c>
      <c r="C155" s="30" t="s">
        <v>217</v>
      </c>
      <c r="D155" s="62" t="s">
        <v>488</v>
      </c>
    </row>
    <row r="156" spans="1:4" ht="15">
      <c r="A156" s="33"/>
      <c r="B156" s="41"/>
      <c r="C156" s="30"/>
      <c r="D156" s="62"/>
    </row>
    <row r="157" spans="1:4" ht="15">
      <c r="A157" s="33"/>
      <c r="B157" s="41"/>
      <c r="C157" s="30"/>
      <c r="D157" s="62"/>
    </row>
    <row r="158" spans="1:4">
      <c r="A158" s="21" t="s">
        <v>13</v>
      </c>
      <c r="B158" s="8">
        <f>B159+B160+B161</f>
        <v>0</v>
      </c>
      <c r="C158" s="3"/>
      <c r="D158" s="4"/>
    </row>
    <row r="159" spans="1:4">
      <c r="A159" s="21"/>
      <c r="B159" s="8"/>
      <c r="C159" s="3"/>
      <c r="D159" s="4"/>
    </row>
    <row r="160" spans="1:4">
      <c r="A160" s="18"/>
      <c r="B160" s="8"/>
      <c r="C160" s="3"/>
      <c r="D160" s="4"/>
    </row>
    <row r="161" spans="1:4">
      <c r="A161" s="60"/>
      <c r="B161" s="8"/>
      <c r="C161" s="3"/>
      <c r="D161" s="4"/>
    </row>
    <row r="162" spans="1:4" ht="13.5" thickBot="1">
      <c r="A162" s="37" t="s">
        <v>14</v>
      </c>
      <c r="B162" s="69">
        <f>+B7+B13+B85+B101+B104+B115+B158</f>
        <v>97755.9</v>
      </c>
      <c r="C162" s="38"/>
      <c r="D162" s="39"/>
    </row>
    <row r="163" spans="1:4">
      <c r="A163" s="10"/>
      <c r="B163" s="10"/>
      <c r="C163" s="10"/>
      <c r="D163" s="10"/>
    </row>
  </sheetData>
  <mergeCells count="2">
    <mergeCell ref="A4:D4"/>
    <mergeCell ref="A5:D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150</vt:i4>
      </vt:variant>
    </vt:vector>
  </HeadingPairs>
  <TitlesOfParts>
    <vt:vector size="150" baseType="lpstr">
      <vt:lpstr>Sheet1</vt:lpstr>
      <vt:lpstr>18,11</vt:lpstr>
      <vt:lpstr>16,11</vt:lpstr>
      <vt:lpstr>15,11</vt:lpstr>
      <vt:lpstr>14,11</vt:lpstr>
      <vt:lpstr>09,11</vt:lpstr>
      <vt:lpstr>07,11</vt:lpstr>
      <vt:lpstr>03,11</vt:lpstr>
      <vt:lpstr>01,11</vt:lpstr>
      <vt:lpstr>28,10</vt:lpstr>
      <vt:lpstr>20,12</vt:lpstr>
      <vt:lpstr>19,12</vt:lpstr>
      <vt:lpstr>18,12</vt:lpstr>
      <vt:lpstr>17,12</vt:lpstr>
      <vt:lpstr>14,12</vt:lpstr>
      <vt:lpstr>13,12</vt:lpstr>
      <vt:lpstr>12,12</vt:lpstr>
      <vt:lpstr>11,12</vt:lpstr>
      <vt:lpstr>10,12</vt:lpstr>
      <vt:lpstr>07,12</vt:lpstr>
      <vt:lpstr>06,12</vt:lpstr>
      <vt:lpstr>05,12</vt:lpstr>
      <vt:lpstr>04,12</vt:lpstr>
      <vt:lpstr>03,12</vt:lpstr>
      <vt:lpstr>29,11</vt:lpstr>
      <vt:lpstr>28,11</vt:lpstr>
      <vt:lpstr>26,11</vt:lpstr>
      <vt:lpstr>23,11</vt:lpstr>
      <vt:lpstr>22,11</vt:lpstr>
      <vt:lpstr>20,11</vt:lpstr>
      <vt:lpstr>19,11</vt:lpstr>
      <vt:lpstr>16.11</vt:lpstr>
      <vt:lpstr>14.11</vt:lpstr>
      <vt:lpstr>13,11</vt:lpstr>
      <vt:lpstr>08,11</vt:lpstr>
      <vt:lpstr>07.11</vt:lpstr>
      <vt:lpstr>06,11</vt:lpstr>
      <vt:lpstr>31,10</vt:lpstr>
      <vt:lpstr>26,10</vt:lpstr>
      <vt:lpstr>25,10</vt:lpstr>
      <vt:lpstr>23,10</vt:lpstr>
      <vt:lpstr>19,10</vt:lpstr>
      <vt:lpstr>18,10</vt:lpstr>
      <vt:lpstr>17,10</vt:lpstr>
      <vt:lpstr>16,10</vt:lpstr>
      <vt:lpstr>15,10</vt:lpstr>
      <vt:lpstr>12,10</vt:lpstr>
      <vt:lpstr>10,10</vt:lpstr>
      <vt:lpstr>08,10</vt:lpstr>
      <vt:lpstr>05,10</vt:lpstr>
      <vt:lpstr>04,10</vt:lpstr>
      <vt:lpstr>03,10</vt:lpstr>
      <vt:lpstr>02,10</vt:lpstr>
      <vt:lpstr>01,10</vt:lpstr>
      <vt:lpstr>28,09</vt:lpstr>
      <vt:lpstr>27,09</vt:lpstr>
      <vt:lpstr>26,09</vt:lpstr>
      <vt:lpstr>25,09</vt:lpstr>
      <vt:lpstr>24,09</vt:lpstr>
      <vt:lpstr>21,09</vt:lpstr>
      <vt:lpstr>20,09</vt:lpstr>
      <vt:lpstr>18,09</vt:lpstr>
      <vt:lpstr>17,09</vt:lpstr>
      <vt:lpstr>14,09</vt:lpstr>
      <vt:lpstr>13,09</vt:lpstr>
      <vt:lpstr>11,09</vt:lpstr>
      <vt:lpstr>10,09</vt:lpstr>
      <vt:lpstr>06,09</vt:lpstr>
      <vt:lpstr>05,09</vt:lpstr>
      <vt:lpstr>04,09</vt:lpstr>
      <vt:lpstr>03,09</vt:lpstr>
      <vt:lpstr>30,08</vt:lpstr>
      <vt:lpstr>29,08</vt:lpstr>
      <vt:lpstr>28,08</vt:lpstr>
      <vt:lpstr>27,08</vt:lpstr>
      <vt:lpstr>24,08</vt:lpstr>
      <vt:lpstr>23,08</vt:lpstr>
      <vt:lpstr>22,08</vt:lpstr>
      <vt:lpstr>21,08</vt:lpstr>
      <vt:lpstr>13,08</vt:lpstr>
      <vt:lpstr>10,08</vt:lpstr>
      <vt:lpstr>09,08</vt:lpstr>
      <vt:lpstr>07,08</vt:lpstr>
      <vt:lpstr>02,08</vt:lpstr>
      <vt:lpstr>01,08</vt:lpstr>
      <vt:lpstr>30,07</vt:lpstr>
      <vt:lpstr>27,07</vt:lpstr>
      <vt:lpstr>25,07</vt:lpstr>
      <vt:lpstr>24,07</vt:lpstr>
      <vt:lpstr>23,07</vt:lpstr>
      <vt:lpstr>20,07</vt:lpstr>
      <vt:lpstr>19,07</vt:lpstr>
      <vt:lpstr>18,07</vt:lpstr>
      <vt:lpstr>13,07</vt:lpstr>
      <vt:lpstr>12,07</vt:lpstr>
      <vt:lpstr>03,07</vt:lpstr>
      <vt:lpstr>29,06</vt:lpstr>
      <vt:lpstr>28,06</vt:lpstr>
      <vt:lpstr>27,06</vt:lpstr>
      <vt:lpstr>26,06</vt:lpstr>
      <vt:lpstr>25,06</vt:lpstr>
      <vt:lpstr>22,06</vt:lpstr>
      <vt:lpstr>21,06</vt:lpstr>
      <vt:lpstr>20,06</vt:lpstr>
      <vt:lpstr>19,06</vt:lpstr>
      <vt:lpstr>14,06</vt:lpstr>
      <vt:lpstr>08,06</vt:lpstr>
      <vt:lpstr>07,06</vt:lpstr>
      <vt:lpstr>05,06</vt:lpstr>
      <vt:lpstr>30,05</vt:lpstr>
      <vt:lpstr>25,05</vt:lpstr>
      <vt:lpstr>24,05</vt:lpstr>
      <vt:lpstr>23,05</vt:lpstr>
      <vt:lpstr>22,05</vt:lpstr>
      <vt:lpstr>21,05</vt:lpstr>
      <vt:lpstr>18,05</vt:lpstr>
      <vt:lpstr>17,05</vt:lpstr>
      <vt:lpstr>15,05</vt:lpstr>
      <vt:lpstr>10,05</vt:lpstr>
      <vt:lpstr>09,05</vt:lpstr>
      <vt:lpstr>08,05</vt:lpstr>
      <vt:lpstr>07,05</vt:lpstr>
      <vt:lpstr>27,04</vt:lpstr>
      <vt:lpstr>26,04</vt:lpstr>
      <vt:lpstr>25,04</vt:lpstr>
      <vt:lpstr>23,04</vt:lpstr>
      <vt:lpstr>20,04</vt:lpstr>
      <vt:lpstr>18,04</vt:lpstr>
      <vt:lpstr>17,04</vt:lpstr>
      <vt:lpstr>13,04</vt:lpstr>
      <vt:lpstr>12,04</vt:lpstr>
      <vt:lpstr>11,04</vt:lpstr>
      <vt:lpstr>10,04</vt:lpstr>
      <vt:lpstr>05,04</vt:lpstr>
      <vt:lpstr>03,04</vt:lpstr>
      <vt:lpstr>02,04</vt:lpstr>
      <vt:lpstr>30,03</vt:lpstr>
      <vt:lpstr>29,03</vt:lpstr>
      <vt:lpstr>27,03</vt:lpstr>
      <vt:lpstr>19,03</vt:lpstr>
      <vt:lpstr>15,03</vt:lpstr>
      <vt:lpstr>14,03</vt:lpstr>
      <vt:lpstr>08,03</vt:lpstr>
      <vt:lpstr>07,03</vt:lpstr>
      <vt:lpstr>06,03</vt:lpstr>
      <vt:lpstr>28,02</vt:lpstr>
      <vt:lpstr>13.02</vt:lpstr>
      <vt:lpstr>15,02</vt:lpstr>
      <vt:lpstr>13,02</vt:lpstr>
      <vt:lpstr>29,01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Cristiana V Dumitrescu</dc:creator>
  <cp:lastModifiedBy>user</cp:lastModifiedBy>
  <cp:lastPrinted>2012-06-13T08:34:47Z</cp:lastPrinted>
  <dcterms:created xsi:type="dcterms:W3CDTF">1996-10-14T23:33:28Z</dcterms:created>
  <dcterms:modified xsi:type="dcterms:W3CDTF">2018-12-27T11:14:59Z</dcterms:modified>
</cp:coreProperties>
</file>